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<sst xmlns="http://schemas.openxmlformats.org/spreadsheetml/2006/main" count="907" uniqueCount="273">
  <si>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</si>
  <si>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</si>
  <si>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</si>
  <si>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</si>
  <si>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</si>
  <si>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</si>
  <si>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</si>
  <si>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Аппарат представительного органа муниципального образования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</si>
  <si>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</si>
  <si>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</si>
  <si>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</si>
  <si>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</si>
  <si>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</si>
  <si>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</si>
  <si>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</si>
  <si>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</si>
  <si>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</si>
  <si>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</si>
  <si>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</si>
  <si>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</si>
  <si>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</si>
  <si>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</si>
  <si>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</si>
  <si>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0800</t>
  </si>
  <si>
    <t>0801</t>
  </si>
  <si>
    <t>Периодическая печать и издательства</t>
  </si>
  <si>
    <t>СОЦИАЛЬНАЯ ПОЛИТИКА</t>
  </si>
  <si>
    <t>Охрана семьи и детства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</si>
  <si>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</si>
  <si>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</si>
  <si>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</si>
  <si>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</si>
  <si>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</si>
  <si>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</si>
  <si>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</si>
  <si>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</si>
  <si>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</si>
  <si>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</si>
  <si>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</si>
  <si>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</si>
  <si>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</si>
  <si>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</si>
  <si>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</si>
  <si>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</si>
  <si>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вменённый доход для отдельных видов деятельности</t>
  </si>
  <si>
    <t xml:space="preserve"> 1 06 00000 00 0000 000</t>
  </si>
  <si>
    <t>Налоги на имущество</t>
  </si>
  <si>
    <t xml:space="preserve"> 1 06 01000 00 0000 110</t>
  </si>
  <si>
    <t>Налог на имущество  физических лиц</t>
  </si>
  <si>
    <t xml:space="preserve"> 1 06 01010 03 0000 110</t>
  </si>
  <si>
    <t>946</t>
  </si>
  <si>
    <t xml:space="preserve"> 1 13 00000 00 0000 000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</si>
  <si>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</si>
  <si>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</si>
  <si>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</si>
  <si>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</si>
  <si>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</si>
  <si>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</si>
  <si>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</si>
  <si>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 xml:space="preserve"> 1 16 90030 03 0100 140</t>
  </si>
  <si>
    <t>806</t>
  </si>
  <si>
    <t>807</t>
  </si>
  <si>
    <t>856</t>
  </si>
  <si>
    <t xml:space="preserve"> 1 16 90030 03 0200 140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</si>
  <si>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</si>
  <si>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</si>
  <si>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</si>
  <si>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</si>
  <si>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</si>
  <si>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</si>
  <si>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</si>
  <si>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2 02 03024 03 0000 151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</si>
  <si>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</si>
  <si>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</si>
  <si>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</si>
  <si>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</si>
  <si>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</si>
  <si>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</si>
  <si>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</si>
  <si>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</si>
  <si>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</si>
  <si>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ИТОГО ДОХОДОВ</t>
  </si>
  <si>
    <t>Приложение № 2</t>
  </si>
  <si>
    <t xml:space="preserve"> ГРБС</t>
  </si>
  <si>
    <t>Код целевой статьи</t>
  </si>
  <si>
    <t>Код вида расходов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</si>
  <si>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</si>
  <si>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</si>
  <si>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</si>
  <si>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</si>
  <si>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</si>
  <si>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</si>
  <si>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Культура</t>
  </si>
  <si>
    <t>1004</t>
  </si>
  <si>
    <t>Приложение №3</t>
  </si>
  <si>
    <t>Наименование</t>
  </si>
  <si>
    <t>Код раздела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</si>
  <si>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</si>
  <si>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</si>
  <si>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</si>
  <si>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</si>
  <si>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</si>
  <si>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</si>
  <si>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</si>
  <si>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</si>
  <si>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</si>
  <si>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</si>
  <si>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</si>
  <si>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</si>
  <si>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</si>
  <si>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</si>
  <si>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</si>
  <si>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</si>
  <si>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</si>
  <si>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</si>
  <si>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</si>
  <si>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946 01 05 02 01 03 0000 510</t>
  </si>
  <si>
    <t>946 01 05 02 01 03 0000 610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</si>
  <si>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</si>
  <si>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</si>
  <si>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</si>
  <si>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</si>
  <si>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</si>
  <si>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</si>
  <si>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</si>
  <si>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</si>
  <si>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</si>
  <si>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</si>
  <si>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</si>
  <si>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</si>
  <si>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</si>
  <si>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</si>
  <si>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</si>
  <si>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</si>
  <si>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</si>
  <si>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</si>
  <si>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Периодические издания, учреждённые  органами местного самоуправления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</si>
  <si>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</si>
  <si>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</si>
  <si>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</si>
  <si>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</si>
  <si>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</si>
  <si>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</si>
  <si>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</si>
  <si>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</si>
  <si>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</si>
  <si>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867</t>
  </si>
  <si>
    <t xml:space="preserve">Штрафы за  административные  правонарушения в области    благоустройства,    предусмотренные главой 4 Закона    Санкт-Петербурга    "Об административных       правонарушениях       в Санкт-Петербурге"   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</si>
  <si>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</si>
  <si>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КУЛЬТУРА, КИНЕМАТОГРАФИЯ</t>
  </si>
  <si>
    <t>1 05 01050 01 0000 110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</si>
  <si>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</si>
  <si>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</si>
  <si>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</si>
  <si>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</si>
  <si>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</si>
  <si>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1 13 02993 03 0100 130</t>
  </si>
  <si>
    <t>Размещение муниципального заказа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</si>
  <si>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</si>
  <si>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</si>
  <si>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</si>
  <si>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НАЦИОНАЛЬНАЯ ЭКОНОМИКА</t>
  </si>
  <si>
    <t>0400</t>
  </si>
  <si>
    <t xml:space="preserve"> 1 05 01010 01 0000 110</t>
  </si>
  <si>
    <t xml:space="preserve"> 1 05 01020 01 0000 110</t>
  </si>
  <si>
    <t xml:space="preserve"> 1 05 02000 02 0000 110</t>
  </si>
  <si>
    <t>Организация и проведение досуговых мероприятий для жителей муниципального образования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</si>
  <si>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</si>
  <si>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</si>
  <si>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</si>
  <si>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</si>
  <si>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</si>
  <si>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</si>
  <si>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ОХРАНА ОКРУЖАЮЩЕЙ СРЕДЫ</t>
  </si>
  <si>
    <t>0600</t>
  </si>
  <si>
    <t>Код раздела/ подраздела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</si>
  <si>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</si>
  <si>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</si>
  <si>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</si>
  <si>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</si>
  <si>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</si>
  <si>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</si>
  <si>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</si>
  <si>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>Код вида расходов (группа)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</si>
  <si>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</si>
  <si>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</si>
  <si>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</si>
  <si>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</si>
  <si>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</si>
  <si>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</si>
  <si>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</si>
  <si>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</si>
  <si>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</si>
  <si>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</si>
  <si>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</si>
  <si>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</si>
  <si>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 xml:space="preserve">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</si>
  <si>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</si>
  <si>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</si>
  <si>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1 05 04030 02 0000 110</t>
  </si>
  <si>
    <t xml:space="preserve"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</si>
  <si>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</si>
  <si>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</si>
  <si>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</si>
  <si>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</si>
  <si>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</si>
  <si>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</si>
  <si>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</si>
  <si>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</si>
  <si>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Проведение работ по военно-патриотическому воспитанию граждан 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</si>
  <si>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</si>
  <si>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</si>
  <si>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Благоустройство территории муниципального образования</t>
  </si>
  <si>
    <t>Организация и проведение спортивных мероприятий муниципального образования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</si>
  <si>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</si>
  <si>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</si>
  <si>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</si>
  <si>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Новоизмайловское на 2016 год                                                                       </t>
  </si>
  <si>
    <t>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2016 год</t>
  </si>
  <si>
    <t>Источники финансирования дефицита местного бюджета                                                          МО Новоизмайловское на 2016 год</t>
  </si>
  <si>
    <t>Закупка товаров, работ и услуг для обеспечения государственных (муниципальных) нужд</t>
  </si>
  <si>
    <t>0020000021</t>
  </si>
  <si>
    <t>0020000011</t>
  </si>
  <si>
    <t>0020000022</t>
  </si>
  <si>
    <t>0920000447</t>
  </si>
  <si>
    <t>0020000031</t>
  </si>
  <si>
    <t>0700000066</t>
  </si>
  <si>
    <t>0920000072</t>
  </si>
  <si>
    <t>0920000469</t>
  </si>
  <si>
    <t>7950000512</t>
  </si>
  <si>
    <t>2190000092</t>
  </si>
  <si>
    <t>5100000102</t>
  </si>
  <si>
    <t>6000000161</t>
  </si>
  <si>
    <t>4100000171</t>
  </si>
  <si>
    <t>4280000181</t>
  </si>
  <si>
    <t>4310000191</t>
  </si>
  <si>
    <t>4500000567</t>
  </si>
  <si>
    <t>4500000201</t>
  </si>
  <si>
    <t>5050000232</t>
  </si>
  <si>
    <t>5120000241</t>
  </si>
  <si>
    <t>4570000251</t>
  </si>
  <si>
    <t>7960000491</t>
  </si>
  <si>
    <t>7970000523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</si>
  <si>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</si>
  <si>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</si>
  <si>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</si>
  <si>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</si>
  <si>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Уборка территорий зеленых насаждений внутриквартального озеленения</t>
  </si>
  <si>
    <t>6000000151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</si>
  <si>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табака; информирование населения о вреде потребления табака и вредном воздействии окружающего табачного дыма на территории Муниципального образования Новоизмайловское"</t>
  </si>
  <si>
    <t>Проведение подготовки и обучения неработающего населения способам защиты и действиям в чрезвычайных ситуациях</t>
  </si>
  <si>
    <t>00200G0850</t>
  </si>
  <si>
    <t>09200G0100</t>
  </si>
  <si>
    <t>51100G0860</t>
  </si>
  <si>
    <t>51100G0870</t>
  </si>
  <si>
    <t>к Решению МС МО Новоизмайловское от 02.12.2015 года № 45-05                                                      "О бюджете Муниципального образования Новоизмайловское на 2016 год"</t>
  </si>
  <si>
    <t xml:space="preserve"> к Решению МС МО Новоизмайловское                                                                    от 02.12.2015 № 45-05 "О бюджете Муниципального образования Новоизмайловское на 2016 год"</t>
  </si>
  <si>
    <t xml:space="preserve">к Решению МС МО Новоизмайловское от 02.12.2015 № 45-05           "О бюджете Муниципального образования Новоизмайловское на 2016 год" </t>
  </si>
  <si>
    <t>к Решению МС МО Новоизмайловское                                        от 02.12.2015 № 45-05                                                                           "О бюджете Муниципального образования        Новоизмайловское на 2016 год"</t>
  </si>
  <si>
    <t>Ведомственная структура расходов местного бюджета МО Новоизмайловское на 2016 год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</si>
  <si>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</si>
  <si>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</si>
  <si>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Молодёжная политика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</si>
  <si>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</si>
  <si>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</si>
  <si>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Молодежная политика</t>
  </si>
  <si>
    <t>Субвенции бюджетам субъектов Российской Федерации</t>
  </si>
  <si>
    <t>824</t>
  </si>
  <si>
    <t>"Приложение №1</t>
  </si>
  <si>
    <t>"Приложение № 2</t>
  </si>
  <si>
    <t>"Приложение №3</t>
  </si>
  <si>
    <t>"Приложение №4</t>
  </si>
  <si>
    <t xml:space="preserve"> к Решению МС МО Новоизмайловское                                                                    от 27.12.2016 № 81-05 "О внесении изменений в Решение Муниципального Совета Муниципального образования Новоизмайловское "О бюджете Муниципального образования Новоизмайловское на 2016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</si>
</sst>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center" vertical="top" wrapText="1"/>
      <protection/>
    </xf>
    <xf numFmtId="3" fontId="9" fillId="0" borderId="15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3" fontId="9" fillId="0" borderId="17" xfId="0" applyNumberFormat="1" applyFont="1" applyFill="1" applyBorder="1" applyAlignment="1" applyProtection="1">
      <alignment horizontal="center" vertical="top"/>
      <protection/>
    </xf>
    <xf numFmtId="49" fontId="9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/>
    </xf>
    <xf numFmtId="180" fontId="1" fillId="22" borderId="19" xfId="0" applyNumberFormat="1" applyFont="1" applyFill="1" applyBorder="1" applyAlignment="1" applyProtection="1">
      <alignment horizontal="center" vertical="center" wrapText="1"/>
      <protection/>
    </xf>
    <xf numFmtId="180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vertical="top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180" fontId="3" fillId="24" borderId="18" xfId="0" applyNumberFormat="1" applyFont="1" applyFill="1" applyBorder="1" applyAlignment="1" applyProtection="1">
      <alignment vertical="top"/>
      <protection/>
    </xf>
    <xf numFmtId="3" fontId="4" fillId="0" borderId="15" xfId="0" applyNumberFormat="1" applyFont="1" applyFill="1" applyBorder="1" applyAlignment="1" applyProtection="1">
      <alignment horizontal="center" vertical="top"/>
      <protection/>
    </xf>
    <xf numFmtId="180" fontId="8" fillId="22" borderId="18" xfId="0" applyNumberFormat="1" applyFont="1" applyFill="1" applyBorder="1" applyAlignment="1" applyProtection="1">
      <alignment vertical="top"/>
      <protection/>
    </xf>
    <xf numFmtId="180" fontId="4" fillId="0" borderId="21" xfId="0" applyNumberFormat="1" applyFont="1" applyFill="1" applyBorder="1" applyAlignment="1" applyProtection="1">
      <alignment vertical="top"/>
      <protection/>
    </xf>
    <xf numFmtId="180" fontId="9" fillId="0" borderId="19" xfId="0" applyNumberFormat="1" applyFont="1" applyFill="1" applyBorder="1" applyAlignment="1" applyProtection="1">
      <alignment vertical="top"/>
      <protection/>
    </xf>
    <xf numFmtId="180" fontId="4" fillId="0" borderId="20" xfId="0" applyNumberFormat="1" applyFont="1" applyFill="1" applyBorder="1" applyAlignment="1" applyProtection="1">
      <alignment vertical="top"/>
      <protection/>
    </xf>
    <xf numFmtId="180" fontId="7" fillId="0" borderId="21" xfId="0" applyNumberFormat="1" applyFont="1" applyFill="1" applyBorder="1" applyAlignment="1" applyProtection="1">
      <alignment vertical="top"/>
      <protection/>
    </xf>
    <xf numFmtId="180" fontId="9" fillId="0" borderId="20" xfId="0" applyNumberFormat="1" applyFont="1" applyFill="1" applyBorder="1" applyAlignment="1" applyProtection="1">
      <alignment vertical="top"/>
      <protection/>
    </xf>
    <xf numFmtId="180" fontId="7" fillId="0" borderId="20" xfId="0" applyNumberFormat="1" applyFont="1" applyFill="1" applyBorder="1" applyAlignment="1" applyProtection="1">
      <alignment vertical="top"/>
      <protection/>
    </xf>
    <xf numFmtId="180" fontId="9" fillId="0" borderId="21" xfId="0" applyNumberFormat="1" applyFont="1" applyFill="1" applyBorder="1" applyAlignment="1" applyProtection="1">
      <alignment vertical="top"/>
      <protection/>
    </xf>
    <xf numFmtId="180" fontId="4" fillId="0" borderId="19" xfId="0" applyNumberFormat="1" applyFont="1" applyFill="1" applyBorder="1" applyAlignment="1" applyProtection="1">
      <alignment vertical="top"/>
      <protection/>
    </xf>
    <xf numFmtId="180" fontId="9" fillId="0" borderId="19" xfId="0" applyNumberFormat="1" applyFont="1" applyFill="1" applyBorder="1" applyAlignment="1" applyProtection="1">
      <alignment horizontal="right" vertical="top"/>
      <protection/>
    </xf>
    <xf numFmtId="180" fontId="4" fillId="0" borderId="19" xfId="0" applyNumberFormat="1" applyFont="1" applyFill="1" applyBorder="1" applyAlignment="1" applyProtection="1">
      <alignment horizontal="right" vertical="top"/>
      <protection/>
    </xf>
    <xf numFmtId="180" fontId="10" fillId="0" borderId="19" xfId="0" applyNumberFormat="1" applyFont="1" applyFill="1" applyBorder="1" applyAlignment="1" applyProtection="1">
      <alignment horizontal="right" vertical="top"/>
      <protection/>
    </xf>
    <xf numFmtId="180" fontId="2" fillId="7" borderId="18" xfId="0" applyNumberFormat="1" applyFont="1" applyFill="1" applyBorder="1" applyAlignment="1" applyProtection="1">
      <alignment vertical="top"/>
      <protection/>
    </xf>
    <xf numFmtId="3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8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80" fontId="1" fillId="25" borderId="21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180" fontId="2" fillId="25" borderId="18" xfId="0" applyNumberFormat="1" applyFont="1" applyFill="1" applyBorder="1" applyAlignment="1" applyProtection="1">
      <alignment horizontal="center" vertical="center" wrapText="1"/>
      <protection/>
    </xf>
    <xf numFmtId="180" fontId="8" fillId="26" borderId="21" xfId="0" applyNumberFormat="1" applyFont="1" applyFill="1" applyBorder="1" applyAlignment="1" applyProtection="1">
      <alignment horizontal="center" vertical="center" wrapText="1"/>
      <protection/>
    </xf>
    <xf numFmtId="180" fontId="8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80" fontId="7" fillId="0" borderId="19" xfId="0" applyNumberFormat="1" applyFont="1" applyFill="1" applyBorder="1" applyAlignment="1" applyProtection="1">
      <alignment vertical="top"/>
      <protection/>
    </xf>
    <xf numFmtId="49" fontId="7" fillId="0" borderId="14" xfId="0" applyNumberFormat="1" applyFont="1" applyFill="1" applyBorder="1" applyAlignment="1" applyProtection="1">
      <alignment horizontal="center" vertical="top" wrapText="1"/>
      <protection/>
    </xf>
    <xf numFmtId="3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49" fontId="7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80" fontId="7" fillId="0" borderId="0" xfId="0" applyNumberFormat="1" applyFon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180" fontId="1" fillId="25" borderId="19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ill="1" applyAlignment="1">
      <alignment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80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top" wrapText="1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>
      <alignment horizontal="center" vertical="top" wrapText="1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vertical="top" wrapText="1"/>
      <protection locked="0"/>
    </xf>
    <xf numFmtId="49" fontId="8" fillId="0" borderId="14" xfId="0" applyNumberFormat="1" applyFont="1" applyBorder="1" applyAlignment="1" applyProtection="1">
      <alignment vertical="center" wrapText="1"/>
      <protection locked="0"/>
    </xf>
    <xf numFmtId="49" fontId="1" fillId="0" borderId="14" xfId="0" applyNumberFormat="1" applyFont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 applyProtection="1">
      <alignment vertical="center" wrapText="1"/>
      <protection locked="0"/>
    </xf>
    <xf numFmtId="180" fontId="8" fillId="26" borderId="2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/>
    </xf>
    <xf numFmtId="180" fontId="13" fillId="0" borderId="0" xfId="0" applyNumberFormat="1" applyFont="1" applyFill="1" applyBorder="1" applyAlignment="1">
      <alignment horizontal="center"/>
    </xf>
    <xf numFmtId="180" fontId="9" fillId="27" borderId="19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80" fontId="11" fillId="0" borderId="27" xfId="0" applyNumberFormat="1" applyFont="1" applyFill="1" applyBorder="1" applyAlignment="1" applyProtection="1">
      <alignment horizontal="right" vertical="center" wrapText="1"/>
      <protection/>
    </xf>
    <xf numFmtId="180" fontId="11" fillId="0" borderId="28" xfId="0" applyNumberFormat="1" applyFont="1" applyFill="1" applyBorder="1" applyAlignment="1" applyProtection="1">
      <alignment horizontal="right" vertical="center" wrapText="1"/>
      <protection/>
    </xf>
    <xf numFmtId="180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2">
      <selection activeCell="H9" sqref="H9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  <col min="6" max="6" width="10.625" style="0" bestFit="1" customWidth="1"/>
  </cols>
  <sheetData>
    <row r="1" spans="1:5" ht="10.5" customHeight="1" hidden="1">
      <c r="A1" s="104"/>
      <c r="B1" s="104"/>
      <c r="C1" s="156"/>
      <c r="D1" s="156"/>
      <c r="E1" s="1"/>
    </row>
    <row r="2" spans="1:5" ht="19.5" customHeight="1">
      <c r="A2" s="104"/>
      <c r="B2" s="104"/>
      <c r="C2" s="103"/>
      <c r="D2" s="102" t="s">
        <v>122</v>
      </c>
      <c r="E2" s="1"/>
    </row>
    <row r="3" spans="1:5" ht="56.25" customHeight="1">
      <c r="A3" s="104"/>
      <c r="B3" s="104"/>
      <c r="C3" s="160" t="s">
        <v>272</v>
      </c>
      <c r="D3" s="160"/>
      <c r="E3" s="1"/>
    </row>
    <row r="4" spans="1:7" ht="18" customHeight="1">
      <c r="A4" s="104"/>
      <c r="B4" s="104"/>
      <c r="C4" s="103"/>
      <c r="D4" s="102" t="s">
        <v>268</v>
      </c>
      <c r="E4" s="110"/>
      <c r="F4" s="102"/>
      <c r="G4" s="102"/>
    </row>
    <row r="5" spans="1:4" ht="41.25" customHeight="1">
      <c r="A5" s="1"/>
      <c r="B5" s="1"/>
      <c r="C5" s="156" t="s">
        <v>256</v>
      </c>
      <c r="D5" s="156"/>
    </row>
    <row r="6" spans="1:4" ht="17.25">
      <c r="A6" s="157" t="s">
        <v>28</v>
      </c>
      <c r="B6" s="157"/>
      <c r="C6" s="157"/>
      <c r="D6" s="157"/>
    </row>
    <row r="7" spans="1:4" ht="24.75" customHeight="1">
      <c r="A7" s="158" t="s">
        <v>217</v>
      </c>
      <c r="B7" s="158"/>
      <c r="C7" s="158"/>
      <c r="D7" s="158"/>
    </row>
    <row r="8" spans="1:4" ht="13.5" thickBot="1">
      <c r="A8" s="1"/>
      <c r="B8" s="1"/>
      <c r="C8" s="1"/>
      <c r="D8" s="3" t="s">
        <v>29</v>
      </c>
    </row>
    <row r="9" spans="1:4" ht="60" customHeight="1" thickBot="1">
      <c r="A9" s="73" t="s">
        <v>30</v>
      </c>
      <c r="B9" s="5" t="s">
        <v>31</v>
      </c>
      <c r="C9" s="74" t="s">
        <v>32</v>
      </c>
      <c r="D9" s="75" t="s">
        <v>33</v>
      </c>
    </row>
    <row r="10" spans="1:10" ht="27.75" customHeight="1" thickBot="1">
      <c r="A10" s="4" t="s">
        <v>34</v>
      </c>
      <c r="B10" s="5" t="s">
        <v>35</v>
      </c>
      <c r="C10" s="76" t="s">
        <v>36</v>
      </c>
      <c r="D10" s="54">
        <f>D11+D25+D32+D28</f>
        <v>98883.80000000002</v>
      </c>
      <c r="F10" s="98"/>
      <c r="G10" s="98"/>
      <c r="H10" s="98"/>
      <c r="I10" s="98"/>
      <c r="J10" s="98"/>
    </row>
    <row r="11" spans="1:6" ht="20.25" customHeight="1" thickBot="1">
      <c r="A11" s="6" t="s">
        <v>34</v>
      </c>
      <c r="B11" s="7" t="s">
        <v>37</v>
      </c>
      <c r="C11" s="77" t="s">
        <v>38</v>
      </c>
      <c r="D11" s="56">
        <f>D12+D20+D23</f>
        <v>57477.30000000001</v>
      </c>
      <c r="F11" s="98"/>
    </row>
    <row r="12" spans="1:7" ht="28.5" customHeight="1">
      <c r="A12" s="8" t="s">
        <v>41</v>
      </c>
      <c r="B12" s="9" t="s">
        <v>39</v>
      </c>
      <c r="C12" s="20" t="s">
        <v>40</v>
      </c>
      <c r="D12" s="57">
        <f>D13+D16+D19</f>
        <v>48998.600000000006</v>
      </c>
      <c r="F12" s="98"/>
      <c r="G12" s="98"/>
    </row>
    <row r="13" spans="1:9" ht="26.25" customHeight="1">
      <c r="A13" s="10" t="s">
        <v>41</v>
      </c>
      <c r="B13" s="11" t="s">
        <v>163</v>
      </c>
      <c r="C13" s="22" t="s">
        <v>42</v>
      </c>
      <c r="D13" s="58">
        <f>D14+D15</f>
        <v>35606.4</v>
      </c>
      <c r="F13" s="111"/>
      <c r="G13" s="96"/>
      <c r="I13" s="98"/>
    </row>
    <row r="14" spans="1:7" ht="26.25" customHeight="1">
      <c r="A14" s="106" t="s">
        <v>41</v>
      </c>
      <c r="B14" s="107" t="s">
        <v>137</v>
      </c>
      <c r="C14" s="108" t="s">
        <v>42</v>
      </c>
      <c r="D14" s="105">
        <v>35606.3</v>
      </c>
      <c r="F14" s="98"/>
      <c r="G14" s="98"/>
    </row>
    <row r="15" spans="1:8" ht="34.5" customHeight="1">
      <c r="A15" s="106" t="s">
        <v>41</v>
      </c>
      <c r="B15" s="107" t="s">
        <v>138</v>
      </c>
      <c r="C15" s="108" t="s">
        <v>139</v>
      </c>
      <c r="D15" s="105">
        <v>0.1</v>
      </c>
      <c r="F15" s="98"/>
      <c r="H15" s="98"/>
    </row>
    <row r="16" spans="1:6" ht="39" customHeight="1">
      <c r="A16" s="10" t="s">
        <v>41</v>
      </c>
      <c r="B16" s="11" t="s">
        <v>164</v>
      </c>
      <c r="C16" s="22" t="s">
        <v>43</v>
      </c>
      <c r="D16" s="58">
        <f>D17+D18</f>
        <v>10874.300000000001</v>
      </c>
      <c r="F16" s="98"/>
    </row>
    <row r="17" spans="1:7" ht="39" customHeight="1">
      <c r="A17" s="106" t="s">
        <v>41</v>
      </c>
      <c r="B17" s="11" t="s">
        <v>140</v>
      </c>
      <c r="C17" s="108" t="s">
        <v>43</v>
      </c>
      <c r="D17" s="105">
        <v>10874.2</v>
      </c>
      <c r="F17" s="98"/>
      <c r="G17" s="98"/>
    </row>
    <row r="18" spans="1:6" ht="48.75" customHeight="1">
      <c r="A18" s="106" t="s">
        <v>41</v>
      </c>
      <c r="B18" s="11" t="s">
        <v>141</v>
      </c>
      <c r="C18" s="108" t="s">
        <v>142</v>
      </c>
      <c r="D18" s="105">
        <v>0.1</v>
      </c>
      <c r="F18" s="98"/>
    </row>
    <row r="19" spans="1:7" ht="24.75" customHeight="1">
      <c r="A19" s="109" t="s">
        <v>41</v>
      </c>
      <c r="B19" s="17" t="s">
        <v>150</v>
      </c>
      <c r="C19" s="112" t="s">
        <v>151</v>
      </c>
      <c r="D19" s="62">
        <v>2517.9</v>
      </c>
      <c r="F19" s="154"/>
      <c r="G19" s="153"/>
    </row>
    <row r="20" spans="1:6" ht="24">
      <c r="A20" s="23" t="s">
        <v>41</v>
      </c>
      <c r="B20" s="55" t="s">
        <v>165</v>
      </c>
      <c r="C20" s="53" t="s">
        <v>44</v>
      </c>
      <c r="D20" s="64">
        <f>D21+D22</f>
        <v>8122.9</v>
      </c>
      <c r="F20" s="98"/>
    </row>
    <row r="21" spans="1:7" ht="22.5">
      <c r="A21" s="106" t="s">
        <v>41</v>
      </c>
      <c r="B21" s="107" t="s">
        <v>143</v>
      </c>
      <c r="C21" s="108" t="s">
        <v>44</v>
      </c>
      <c r="D21" s="105">
        <v>8116.2</v>
      </c>
      <c r="F21" s="98"/>
      <c r="G21" s="98"/>
    </row>
    <row r="22" spans="1:6" ht="33.75">
      <c r="A22" s="109" t="s">
        <v>41</v>
      </c>
      <c r="B22" s="107" t="s">
        <v>144</v>
      </c>
      <c r="C22" s="108" t="s">
        <v>145</v>
      </c>
      <c r="D22" s="62">
        <v>6.7</v>
      </c>
      <c r="F22" s="98"/>
    </row>
    <row r="23" spans="1:7" ht="24">
      <c r="A23" s="23" t="s">
        <v>41</v>
      </c>
      <c r="B23" s="55" t="s">
        <v>196</v>
      </c>
      <c r="C23" s="53" t="s">
        <v>197</v>
      </c>
      <c r="D23" s="64">
        <f>D24</f>
        <v>355.8</v>
      </c>
      <c r="F23" s="98"/>
      <c r="G23" s="98"/>
    </row>
    <row r="24" spans="1:6" ht="34.5" thickBot="1">
      <c r="A24" s="106" t="s">
        <v>41</v>
      </c>
      <c r="B24" s="107" t="s">
        <v>199</v>
      </c>
      <c r="C24" s="108" t="s">
        <v>198</v>
      </c>
      <c r="D24" s="105">
        <v>355.8</v>
      </c>
      <c r="F24" s="98"/>
    </row>
    <row r="25" spans="1:6" ht="14.25" thickBot="1">
      <c r="A25" s="13" t="s">
        <v>34</v>
      </c>
      <c r="B25" s="7" t="s">
        <v>45</v>
      </c>
      <c r="C25" s="78" t="s">
        <v>46</v>
      </c>
      <c r="D25" s="56">
        <f>D27</f>
        <v>37870.5</v>
      </c>
      <c r="F25" s="98"/>
    </row>
    <row r="26" spans="1:7" ht="12.75">
      <c r="A26" s="14" t="s">
        <v>41</v>
      </c>
      <c r="B26" s="9" t="s">
        <v>47</v>
      </c>
      <c r="C26" s="16" t="s">
        <v>48</v>
      </c>
      <c r="D26" s="60">
        <f>D27</f>
        <v>37870.5</v>
      </c>
      <c r="F26" s="98"/>
      <c r="G26" s="98"/>
    </row>
    <row r="27" spans="1:6" ht="59.25" customHeight="1" thickBot="1">
      <c r="A27" s="79" t="s">
        <v>41</v>
      </c>
      <c r="B27" s="17" t="s">
        <v>49</v>
      </c>
      <c r="C27" s="80" t="s">
        <v>200</v>
      </c>
      <c r="D27" s="62">
        <v>37870.5</v>
      </c>
      <c r="F27" s="98"/>
    </row>
    <row r="28" spans="1:6" ht="27.75" thickBot="1">
      <c r="A28" s="6" t="s">
        <v>34</v>
      </c>
      <c r="B28" s="7" t="s">
        <v>51</v>
      </c>
      <c r="C28" s="77" t="s">
        <v>152</v>
      </c>
      <c r="D28" s="56">
        <f>D29</f>
        <v>914</v>
      </c>
      <c r="F28" s="98"/>
    </row>
    <row r="29" spans="1:7" ht="12.75">
      <c r="A29" s="8" t="s">
        <v>34</v>
      </c>
      <c r="B29" s="9" t="s">
        <v>153</v>
      </c>
      <c r="C29" s="15" t="s">
        <v>154</v>
      </c>
      <c r="D29" s="63">
        <f>D30</f>
        <v>914</v>
      </c>
      <c r="F29" s="98"/>
      <c r="G29" s="98"/>
    </row>
    <row r="30" spans="1:6" ht="33.75">
      <c r="A30" s="10" t="s">
        <v>34</v>
      </c>
      <c r="B30" s="11" t="s">
        <v>155</v>
      </c>
      <c r="C30" s="22" t="s">
        <v>201</v>
      </c>
      <c r="D30" s="58">
        <f>D31</f>
        <v>914</v>
      </c>
      <c r="F30" s="98"/>
    </row>
    <row r="31" spans="1:6" ht="68.25" thickBot="1">
      <c r="A31" s="18" t="s">
        <v>146</v>
      </c>
      <c r="B31" s="17" t="s">
        <v>156</v>
      </c>
      <c r="C31" s="81" t="s">
        <v>52</v>
      </c>
      <c r="D31" s="61">
        <v>914</v>
      </c>
      <c r="F31" s="98"/>
    </row>
    <row r="32" spans="1:6" ht="14.25" thickBot="1">
      <c r="A32" s="6" t="s">
        <v>34</v>
      </c>
      <c r="B32" s="19" t="s">
        <v>53</v>
      </c>
      <c r="C32" s="77" t="s">
        <v>202</v>
      </c>
      <c r="D32" s="56">
        <f>D33+D34</f>
        <v>2622</v>
      </c>
      <c r="F32" s="98"/>
    </row>
    <row r="33" spans="1:7" ht="60">
      <c r="A33" s="8" t="s">
        <v>41</v>
      </c>
      <c r="B33" s="9" t="s">
        <v>54</v>
      </c>
      <c r="C33" s="20" t="s">
        <v>55</v>
      </c>
      <c r="D33" s="57">
        <v>721.5</v>
      </c>
      <c r="F33" s="98"/>
      <c r="G33" s="98"/>
    </row>
    <row r="34" spans="1:7" ht="24">
      <c r="A34" s="23" t="s">
        <v>34</v>
      </c>
      <c r="B34" s="55" t="s">
        <v>56</v>
      </c>
      <c r="C34" s="53" t="s">
        <v>57</v>
      </c>
      <c r="D34" s="64">
        <f>D35</f>
        <v>1900.5</v>
      </c>
      <c r="F34" s="98"/>
      <c r="G34" s="98"/>
    </row>
    <row r="35" spans="1:6" ht="60">
      <c r="A35" s="23" t="s">
        <v>34</v>
      </c>
      <c r="B35" s="69" t="s">
        <v>58</v>
      </c>
      <c r="C35" s="70" t="s">
        <v>203</v>
      </c>
      <c r="D35" s="64">
        <f>D36+D37+D39+D40+D38</f>
        <v>1900.5</v>
      </c>
      <c r="F35" s="98"/>
    </row>
    <row r="36" spans="1:7" ht="60">
      <c r="A36" s="23" t="s">
        <v>60</v>
      </c>
      <c r="B36" s="69" t="s">
        <v>59</v>
      </c>
      <c r="C36" s="70" t="s">
        <v>147</v>
      </c>
      <c r="D36" s="64">
        <v>1465.5</v>
      </c>
      <c r="F36" s="98"/>
      <c r="G36" s="98"/>
    </row>
    <row r="37" spans="1:7" ht="60">
      <c r="A37" s="23" t="s">
        <v>61</v>
      </c>
      <c r="B37" s="69" t="s">
        <v>59</v>
      </c>
      <c r="C37" s="70" t="s">
        <v>147</v>
      </c>
      <c r="D37" s="64">
        <v>18</v>
      </c>
      <c r="F37" s="98"/>
      <c r="G37" s="98"/>
    </row>
    <row r="38" spans="1:7" ht="60">
      <c r="A38" s="23" t="s">
        <v>267</v>
      </c>
      <c r="B38" s="69" t="s">
        <v>59</v>
      </c>
      <c r="C38" s="70" t="s">
        <v>147</v>
      </c>
      <c r="D38" s="64">
        <v>180</v>
      </c>
      <c r="F38" s="98"/>
      <c r="G38" s="98"/>
    </row>
    <row r="39" spans="1:7" ht="60">
      <c r="A39" s="23" t="s">
        <v>62</v>
      </c>
      <c r="B39" s="69" t="s">
        <v>59</v>
      </c>
      <c r="C39" s="70" t="s">
        <v>147</v>
      </c>
      <c r="D39" s="64">
        <v>216.4</v>
      </c>
      <c r="F39" s="98"/>
      <c r="G39" s="98"/>
    </row>
    <row r="40" spans="1:7" ht="60.75" thickBot="1">
      <c r="A40" s="12" t="s">
        <v>62</v>
      </c>
      <c r="B40" s="130" t="s">
        <v>63</v>
      </c>
      <c r="C40" s="70" t="s">
        <v>148</v>
      </c>
      <c r="D40" s="59">
        <v>20.6</v>
      </c>
      <c r="F40" s="98"/>
      <c r="G40" s="98"/>
    </row>
    <row r="41" spans="1:7" ht="29.25" thickBot="1">
      <c r="A41" s="73" t="s">
        <v>34</v>
      </c>
      <c r="B41" s="5" t="s">
        <v>64</v>
      </c>
      <c r="C41" s="83" t="s">
        <v>65</v>
      </c>
      <c r="D41" s="54">
        <f>D42</f>
        <v>25890.100000000002</v>
      </c>
      <c r="G41" s="98"/>
    </row>
    <row r="42" spans="1:4" ht="41.25" thickBot="1">
      <c r="A42" s="6" t="s">
        <v>34</v>
      </c>
      <c r="B42" s="82" t="s">
        <v>66</v>
      </c>
      <c r="C42" s="77" t="s">
        <v>67</v>
      </c>
      <c r="D42" s="56">
        <f>D43</f>
        <v>25890.100000000002</v>
      </c>
    </row>
    <row r="43" spans="1:4" ht="19.5" customHeight="1">
      <c r="A43" s="23" t="s">
        <v>34</v>
      </c>
      <c r="B43" s="52" t="s">
        <v>68</v>
      </c>
      <c r="C43" s="53" t="s">
        <v>266</v>
      </c>
      <c r="D43" s="66">
        <f>D44+D48</f>
        <v>25890.100000000002</v>
      </c>
    </row>
    <row r="44" spans="1:7" ht="33.75">
      <c r="A44" s="24" t="s">
        <v>34</v>
      </c>
      <c r="B44" s="71" t="s">
        <v>69</v>
      </c>
      <c r="C44" s="72" t="s">
        <v>70</v>
      </c>
      <c r="D44" s="67">
        <f>D45</f>
        <v>3876.9</v>
      </c>
      <c r="G44" s="98"/>
    </row>
    <row r="45" spans="1:4" ht="50.25" customHeight="1">
      <c r="A45" s="10" t="s">
        <v>50</v>
      </c>
      <c r="B45" s="21" t="s">
        <v>71</v>
      </c>
      <c r="C45" s="22" t="s">
        <v>204</v>
      </c>
      <c r="D45" s="65">
        <f>D46+D47</f>
        <v>3876.9</v>
      </c>
    </row>
    <row r="46" spans="1:4" ht="65.25" customHeight="1">
      <c r="A46" s="10" t="s">
        <v>50</v>
      </c>
      <c r="B46" s="21" t="s">
        <v>72</v>
      </c>
      <c r="C46" s="22" t="s">
        <v>73</v>
      </c>
      <c r="D46" s="155">
        <v>3870.9</v>
      </c>
    </row>
    <row r="47" spans="1:4" ht="78.75">
      <c r="A47" s="10" t="s">
        <v>50</v>
      </c>
      <c r="B47" s="21" t="s">
        <v>74</v>
      </c>
      <c r="C47" s="22" t="s">
        <v>75</v>
      </c>
      <c r="D47" s="65">
        <v>6</v>
      </c>
    </row>
    <row r="48" spans="1:7" ht="45">
      <c r="A48" s="24" t="s">
        <v>34</v>
      </c>
      <c r="B48" s="71" t="s">
        <v>76</v>
      </c>
      <c r="C48" s="72" t="s">
        <v>115</v>
      </c>
      <c r="D48" s="67">
        <f>D49</f>
        <v>22013.2</v>
      </c>
      <c r="G48" s="98"/>
    </row>
    <row r="49" spans="1:4" ht="56.25">
      <c r="A49" s="10" t="s">
        <v>50</v>
      </c>
      <c r="B49" s="21" t="s">
        <v>77</v>
      </c>
      <c r="C49" s="22" t="s">
        <v>205</v>
      </c>
      <c r="D49" s="65">
        <f>D50+D51</f>
        <v>22013.2</v>
      </c>
    </row>
    <row r="50" spans="1:4" ht="33.75">
      <c r="A50" s="10" t="s">
        <v>50</v>
      </c>
      <c r="B50" s="21" t="s">
        <v>78</v>
      </c>
      <c r="C50" s="22" t="s">
        <v>79</v>
      </c>
      <c r="D50" s="155">
        <v>15546.5</v>
      </c>
    </row>
    <row r="51" spans="1:4" ht="34.5" thickBot="1">
      <c r="A51" s="10" t="s">
        <v>50</v>
      </c>
      <c r="B51" s="21" t="s">
        <v>80</v>
      </c>
      <c r="C51" s="22" t="s">
        <v>121</v>
      </c>
      <c r="D51" s="155">
        <v>6466.7</v>
      </c>
    </row>
    <row r="52" spans="1:4" ht="15" thickBot="1">
      <c r="A52" s="84"/>
      <c r="B52" s="85"/>
      <c r="C52" s="76" t="s">
        <v>81</v>
      </c>
      <c r="D52" s="68">
        <f>D10+D41</f>
        <v>124773.90000000002</v>
      </c>
    </row>
  </sheetData>
  <sheetProtection/>
  <mergeCells count="5">
    <mergeCell ref="C1:D1"/>
    <mergeCell ref="C5:D5"/>
    <mergeCell ref="A6:D6"/>
    <mergeCell ref="A7:D7"/>
    <mergeCell ref="C3:D3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3.75390625" style="0" customWidth="1"/>
    <col min="9" max="9" width="16.00390625" style="0" customWidth="1"/>
  </cols>
  <sheetData>
    <row r="1" spans="3:6" ht="12.75">
      <c r="C1" s="159" t="s">
        <v>82</v>
      </c>
      <c r="D1" s="159"/>
      <c r="E1" s="159"/>
      <c r="F1" s="159"/>
    </row>
    <row r="2" spans="2:6" ht="65.25" customHeight="1">
      <c r="B2" s="160" t="s">
        <v>272</v>
      </c>
      <c r="C2" s="160"/>
      <c r="D2" s="160"/>
      <c r="E2" s="160"/>
      <c r="F2" s="160"/>
    </row>
    <row r="3" spans="1:6" ht="12.75">
      <c r="A3" s="25"/>
      <c r="B3" s="25"/>
      <c r="C3" s="159" t="s">
        <v>269</v>
      </c>
      <c r="D3" s="159"/>
      <c r="E3" s="159"/>
      <c r="F3" s="159"/>
    </row>
    <row r="4" spans="1:6" ht="12.75" customHeight="1">
      <c r="A4" s="25"/>
      <c r="B4" s="163" t="s">
        <v>257</v>
      </c>
      <c r="C4" s="163"/>
      <c r="D4" s="163"/>
      <c r="E4" s="163"/>
      <c r="F4" s="163"/>
    </row>
    <row r="5" spans="1:6" ht="12.75">
      <c r="A5" s="25"/>
      <c r="B5" s="163"/>
      <c r="C5" s="163"/>
      <c r="D5" s="163"/>
      <c r="E5" s="163"/>
      <c r="F5" s="163"/>
    </row>
    <row r="6" spans="1:6" ht="26.25" customHeight="1">
      <c r="A6" s="25"/>
      <c r="B6" s="163"/>
      <c r="C6" s="163"/>
      <c r="D6" s="163"/>
      <c r="E6" s="163"/>
      <c r="F6" s="163"/>
    </row>
    <row r="7" spans="1:6" ht="31.5" customHeight="1" thickBot="1">
      <c r="A7" s="162" t="s">
        <v>259</v>
      </c>
      <c r="B7" s="162"/>
      <c r="C7" s="162"/>
      <c r="D7" s="162"/>
      <c r="E7" s="162"/>
      <c r="F7" s="162"/>
    </row>
    <row r="8" spans="1:6" ht="54.75" customHeight="1" thickBot="1">
      <c r="A8" s="27" t="s">
        <v>0</v>
      </c>
      <c r="B8" s="27" t="s">
        <v>83</v>
      </c>
      <c r="C8" s="27" t="s">
        <v>175</v>
      </c>
      <c r="D8" s="27" t="s">
        <v>84</v>
      </c>
      <c r="E8" s="27" t="s">
        <v>183</v>
      </c>
      <c r="F8" s="87" t="s">
        <v>1</v>
      </c>
    </row>
    <row r="9" spans="1:9" ht="51.75" customHeight="1" thickBot="1">
      <c r="A9" s="2" t="s">
        <v>86</v>
      </c>
      <c r="B9" s="2" t="s">
        <v>87</v>
      </c>
      <c r="C9" s="27"/>
      <c r="D9" s="27"/>
      <c r="E9" s="27"/>
      <c r="F9" s="28">
        <f>F10</f>
        <v>5651.5</v>
      </c>
      <c r="H9" s="98"/>
      <c r="I9" s="98"/>
    </row>
    <row r="10" spans="1:9" ht="24.75" customHeight="1">
      <c r="A10" s="33" t="s">
        <v>184</v>
      </c>
      <c r="B10" s="35" t="s">
        <v>87</v>
      </c>
      <c r="C10" s="35" t="s">
        <v>3</v>
      </c>
      <c r="D10" s="35"/>
      <c r="E10" s="35"/>
      <c r="F10" s="124">
        <f>F11+F14+F21</f>
        <v>5651.5</v>
      </c>
      <c r="I10" s="98"/>
    </row>
    <row r="11" spans="1:6" ht="57.75" customHeight="1">
      <c r="A11" s="33" t="s">
        <v>4</v>
      </c>
      <c r="B11" s="35" t="s">
        <v>87</v>
      </c>
      <c r="C11" s="35" t="s">
        <v>88</v>
      </c>
      <c r="D11" s="35"/>
      <c r="E11" s="35"/>
      <c r="F11" s="97">
        <f>F12</f>
        <v>1203.6</v>
      </c>
    </row>
    <row r="12" spans="1:10" ht="30" customHeight="1">
      <c r="A12" s="34" t="s">
        <v>89</v>
      </c>
      <c r="B12" s="30" t="s">
        <v>87</v>
      </c>
      <c r="C12" s="30" t="s">
        <v>5</v>
      </c>
      <c r="D12" s="30" t="s">
        <v>222</v>
      </c>
      <c r="E12" s="30"/>
      <c r="F12" s="32">
        <f>F13</f>
        <v>1203.6</v>
      </c>
      <c r="J12" s="98"/>
    </row>
    <row r="13" spans="1:8" ht="94.5" customHeight="1">
      <c r="A13" s="34" t="s">
        <v>178</v>
      </c>
      <c r="B13" s="30" t="s">
        <v>87</v>
      </c>
      <c r="C13" s="30" t="s">
        <v>5</v>
      </c>
      <c r="D13" s="30" t="s">
        <v>222</v>
      </c>
      <c r="E13" s="30" t="s">
        <v>177</v>
      </c>
      <c r="F13" s="31">
        <v>1203.6</v>
      </c>
      <c r="H13" s="98"/>
    </row>
    <row r="14" spans="1:9" ht="74.25" customHeight="1">
      <c r="A14" s="33" t="s">
        <v>118</v>
      </c>
      <c r="B14" s="30" t="s">
        <v>87</v>
      </c>
      <c r="C14" s="30" t="s">
        <v>6</v>
      </c>
      <c r="D14" s="30"/>
      <c r="E14" s="30"/>
      <c r="F14" s="97">
        <f>F15+F17</f>
        <v>4375.9</v>
      </c>
      <c r="I14" s="98"/>
    </row>
    <row r="15" spans="1:9" ht="74.25" customHeight="1">
      <c r="A15" s="34" t="s">
        <v>134</v>
      </c>
      <c r="B15" s="30" t="s">
        <v>87</v>
      </c>
      <c r="C15" s="30" t="s">
        <v>6</v>
      </c>
      <c r="D15" s="30" t="s">
        <v>221</v>
      </c>
      <c r="E15" s="30"/>
      <c r="F15" s="32">
        <f>F16</f>
        <v>262.6</v>
      </c>
      <c r="H15" s="51"/>
      <c r="I15" s="51"/>
    </row>
    <row r="16" spans="1:9" ht="95.25" customHeight="1">
      <c r="A16" s="34" t="s">
        <v>178</v>
      </c>
      <c r="B16" s="30" t="s">
        <v>87</v>
      </c>
      <c r="C16" s="30" t="s">
        <v>6</v>
      </c>
      <c r="D16" s="30" t="s">
        <v>221</v>
      </c>
      <c r="E16" s="30" t="s">
        <v>177</v>
      </c>
      <c r="F16" s="31">
        <v>262.6</v>
      </c>
      <c r="H16" s="51"/>
      <c r="I16" s="51"/>
    </row>
    <row r="17" spans="1:9" ht="31.5" customHeight="1">
      <c r="A17" s="29" t="s">
        <v>7</v>
      </c>
      <c r="B17" s="30" t="s">
        <v>87</v>
      </c>
      <c r="C17" s="30" t="s">
        <v>6</v>
      </c>
      <c r="D17" s="30" t="s">
        <v>223</v>
      </c>
      <c r="E17" s="30"/>
      <c r="F17" s="32">
        <f>F18+F19+F20</f>
        <v>4113.299999999999</v>
      </c>
      <c r="H17" s="116"/>
      <c r="I17" s="51"/>
    </row>
    <row r="18" spans="1:9" ht="94.5" customHeight="1">
      <c r="A18" s="34" t="s">
        <v>178</v>
      </c>
      <c r="B18" s="117" t="s">
        <v>87</v>
      </c>
      <c r="C18" s="117" t="s">
        <v>6</v>
      </c>
      <c r="D18" s="30" t="s">
        <v>223</v>
      </c>
      <c r="E18" s="117" t="s">
        <v>177</v>
      </c>
      <c r="F18" s="89">
        <v>3089.7</v>
      </c>
      <c r="H18" s="116"/>
      <c r="I18" s="51"/>
    </row>
    <row r="19" spans="1:9" ht="41.25" customHeight="1">
      <c r="A19" s="119" t="s">
        <v>220</v>
      </c>
      <c r="B19" s="117" t="s">
        <v>87</v>
      </c>
      <c r="C19" s="117" t="s">
        <v>6</v>
      </c>
      <c r="D19" s="30" t="s">
        <v>223</v>
      </c>
      <c r="E19" s="117" t="s">
        <v>176</v>
      </c>
      <c r="F19" s="89">
        <v>977.7</v>
      </c>
      <c r="H19" s="51"/>
      <c r="I19" s="51"/>
    </row>
    <row r="20" spans="1:9" ht="25.5" customHeight="1">
      <c r="A20" s="118" t="s">
        <v>182</v>
      </c>
      <c r="B20" s="117" t="s">
        <v>87</v>
      </c>
      <c r="C20" s="117" t="s">
        <v>6</v>
      </c>
      <c r="D20" s="30" t="s">
        <v>223</v>
      </c>
      <c r="E20" s="117" t="s">
        <v>181</v>
      </c>
      <c r="F20" s="89">
        <v>45.9</v>
      </c>
      <c r="H20" s="51"/>
      <c r="I20" s="51"/>
    </row>
    <row r="21" spans="1:9" ht="25.5" customHeight="1">
      <c r="A21" s="29" t="s">
        <v>12</v>
      </c>
      <c r="B21" s="30" t="s">
        <v>87</v>
      </c>
      <c r="C21" s="30" t="s">
        <v>124</v>
      </c>
      <c r="D21" s="30"/>
      <c r="E21" s="30"/>
      <c r="F21" s="115">
        <f>F22</f>
        <v>72</v>
      </c>
      <c r="H21" s="51"/>
      <c r="I21" s="51"/>
    </row>
    <row r="22" spans="1:9" ht="60" customHeight="1">
      <c r="A22" s="34" t="s">
        <v>133</v>
      </c>
      <c r="B22" s="30" t="s">
        <v>87</v>
      </c>
      <c r="C22" s="30" t="s">
        <v>124</v>
      </c>
      <c r="D22" s="30" t="s">
        <v>224</v>
      </c>
      <c r="E22" s="30"/>
      <c r="F22" s="37">
        <f>F23</f>
        <v>72</v>
      </c>
      <c r="H22" s="51"/>
      <c r="I22" s="51"/>
    </row>
    <row r="23" spans="1:6" ht="19.5" customHeight="1" thickBot="1">
      <c r="A23" s="118" t="s">
        <v>182</v>
      </c>
      <c r="B23" s="30" t="s">
        <v>87</v>
      </c>
      <c r="C23" s="30" t="s">
        <v>124</v>
      </c>
      <c r="D23" s="30" t="s">
        <v>224</v>
      </c>
      <c r="E23" s="30" t="s">
        <v>181</v>
      </c>
      <c r="F23" s="38">
        <v>72</v>
      </c>
    </row>
    <row r="24" spans="1:6" ht="44.25" customHeight="1" thickBot="1">
      <c r="A24" s="2" t="s">
        <v>90</v>
      </c>
      <c r="B24" s="2" t="s">
        <v>50</v>
      </c>
      <c r="C24" s="27"/>
      <c r="D24" s="27"/>
      <c r="E24" s="27"/>
      <c r="F24" s="28">
        <f>F25+F54+F58+F62+F68+F72+F89+F95+F104+F108</f>
        <v>121656.4</v>
      </c>
    </row>
    <row r="25" spans="1:8" ht="25.5" customHeight="1">
      <c r="A25" s="33" t="s">
        <v>184</v>
      </c>
      <c r="B25" s="30" t="s">
        <v>50</v>
      </c>
      <c r="C25" s="30" t="s">
        <v>3</v>
      </c>
      <c r="D25" s="30"/>
      <c r="E25" s="30"/>
      <c r="F25" s="123">
        <f>F26+F36+F39</f>
        <v>20041.9</v>
      </c>
      <c r="H25" s="98"/>
    </row>
    <row r="26" spans="1:9" ht="82.5" customHeight="1">
      <c r="A26" s="33" t="s">
        <v>119</v>
      </c>
      <c r="B26" s="30" t="s">
        <v>50</v>
      </c>
      <c r="C26" s="30" t="s">
        <v>8</v>
      </c>
      <c r="D26" s="30"/>
      <c r="E26" s="30"/>
      <c r="F26" s="115">
        <f>F27+F34+F31</f>
        <v>19128.5</v>
      </c>
      <c r="H26" s="51"/>
      <c r="I26" s="116"/>
    </row>
    <row r="27" spans="1:9" ht="56.25" customHeight="1">
      <c r="A27" s="29" t="s">
        <v>9</v>
      </c>
      <c r="B27" s="30" t="s">
        <v>50</v>
      </c>
      <c r="C27" s="30" t="s">
        <v>8</v>
      </c>
      <c r="D27" s="30" t="s">
        <v>225</v>
      </c>
      <c r="E27" s="30"/>
      <c r="F27" s="32">
        <f>F28+F29+F30</f>
        <v>15251.6</v>
      </c>
      <c r="H27" s="116"/>
      <c r="I27" s="116"/>
    </row>
    <row r="28" spans="1:9" ht="96" customHeight="1">
      <c r="A28" s="34" t="s">
        <v>178</v>
      </c>
      <c r="B28" s="120" t="s">
        <v>50</v>
      </c>
      <c r="C28" s="120" t="s">
        <v>8</v>
      </c>
      <c r="D28" s="30" t="s">
        <v>225</v>
      </c>
      <c r="E28" s="120" t="s">
        <v>177</v>
      </c>
      <c r="F28" s="31">
        <v>14206.2</v>
      </c>
      <c r="H28" s="51"/>
      <c r="I28" s="116"/>
    </row>
    <row r="29" spans="1:9" ht="42.75" customHeight="1">
      <c r="A29" s="119" t="s">
        <v>220</v>
      </c>
      <c r="B29" s="117" t="s">
        <v>50</v>
      </c>
      <c r="C29" s="117" t="s">
        <v>8</v>
      </c>
      <c r="D29" s="30" t="s">
        <v>225</v>
      </c>
      <c r="E29" s="117" t="s">
        <v>176</v>
      </c>
      <c r="F29" s="89">
        <v>939.3</v>
      </c>
      <c r="H29" s="51"/>
      <c r="I29" s="51"/>
    </row>
    <row r="30" spans="1:9" ht="20.25" customHeight="1">
      <c r="A30" s="118" t="s">
        <v>182</v>
      </c>
      <c r="B30" s="117" t="s">
        <v>50</v>
      </c>
      <c r="C30" s="117" t="s">
        <v>8</v>
      </c>
      <c r="D30" s="30" t="s">
        <v>225</v>
      </c>
      <c r="E30" s="117" t="s">
        <v>181</v>
      </c>
      <c r="F30" s="89">
        <v>106.1</v>
      </c>
      <c r="H30" s="51"/>
      <c r="I30" s="51"/>
    </row>
    <row r="31" spans="1:9" ht="84.75" customHeight="1">
      <c r="A31" s="134" t="s">
        <v>260</v>
      </c>
      <c r="B31" s="30" t="s">
        <v>50</v>
      </c>
      <c r="C31" s="30" t="s">
        <v>8</v>
      </c>
      <c r="D31" s="30" t="s">
        <v>251</v>
      </c>
      <c r="E31" s="30"/>
      <c r="F31" s="32">
        <f>F32+F33</f>
        <v>3870.9</v>
      </c>
      <c r="H31" s="116"/>
      <c r="I31" s="51"/>
    </row>
    <row r="32" spans="1:9" ht="105" customHeight="1">
      <c r="A32" s="34" t="s">
        <v>178</v>
      </c>
      <c r="B32" s="117" t="s">
        <v>50</v>
      </c>
      <c r="C32" s="30" t="s">
        <v>8</v>
      </c>
      <c r="D32" s="30" t="s">
        <v>251</v>
      </c>
      <c r="E32" s="117" t="s">
        <v>177</v>
      </c>
      <c r="F32" s="89">
        <v>3593.4</v>
      </c>
      <c r="H32" s="51"/>
      <c r="I32" s="51"/>
    </row>
    <row r="33" spans="1:9" ht="47.25" customHeight="1">
      <c r="A33" s="119" t="s">
        <v>220</v>
      </c>
      <c r="B33" s="117" t="s">
        <v>50</v>
      </c>
      <c r="C33" s="30" t="s">
        <v>8</v>
      </c>
      <c r="D33" s="30" t="s">
        <v>251</v>
      </c>
      <c r="E33" s="117" t="s">
        <v>176</v>
      </c>
      <c r="F33" s="89">
        <v>277.5</v>
      </c>
      <c r="I33" s="121"/>
    </row>
    <row r="34" spans="1:9" ht="87" customHeight="1">
      <c r="A34" s="134" t="s">
        <v>261</v>
      </c>
      <c r="B34" s="30" t="s">
        <v>50</v>
      </c>
      <c r="C34" s="30" t="s">
        <v>8</v>
      </c>
      <c r="D34" s="30" t="s">
        <v>252</v>
      </c>
      <c r="E34" s="30"/>
      <c r="F34" s="32">
        <f>F35</f>
        <v>6</v>
      </c>
      <c r="H34" s="51"/>
      <c r="I34" s="51"/>
    </row>
    <row r="35" spans="1:9" ht="51" customHeight="1">
      <c r="A35" s="119" t="s">
        <v>220</v>
      </c>
      <c r="B35" s="30" t="s">
        <v>50</v>
      </c>
      <c r="C35" s="30" t="s">
        <v>8</v>
      </c>
      <c r="D35" s="30" t="s">
        <v>252</v>
      </c>
      <c r="E35" s="30" t="s">
        <v>176</v>
      </c>
      <c r="F35" s="31">
        <v>6</v>
      </c>
      <c r="H35" s="51"/>
      <c r="I35" s="51"/>
    </row>
    <row r="36" spans="1:9" ht="18.75" customHeight="1">
      <c r="A36" s="29" t="s">
        <v>91</v>
      </c>
      <c r="B36" s="30" t="s">
        <v>50</v>
      </c>
      <c r="C36" s="30" t="s">
        <v>123</v>
      </c>
      <c r="D36" s="30"/>
      <c r="E36" s="30"/>
      <c r="F36" s="97">
        <f>F37</f>
        <v>20</v>
      </c>
      <c r="H36" s="51"/>
      <c r="I36" s="51"/>
    </row>
    <row r="37" spans="1:9" ht="15" customHeight="1">
      <c r="A37" s="29" t="s">
        <v>11</v>
      </c>
      <c r="B37" s="30" t="s">
        <v>50</v>
      </c>
      <c r="C37" s="30" t="s">
        <v>123</v>
      </c>
      <c r="D37" s="30" t="s">
        <v>226</v>
      </c>
      <c r="E37" s="30"/>
      <c r="F37" s="32">
        <f>F38</f>
        <v>20</v>
      </c>
      <c r="H37" s="51"/>
      <c r="I37" s="51"/>
    </row>
    <row r="38" spans="1:9" ht="21.75" customHeight="1">
      <c r="A38" s="118" t="s">
        <v>182</v>
      </c>
      <c r="B38" s="30" t="s">
        <v>50</v>
      </c>
      <c r="C38" s="30" t="s">
        <v>123</v>
      </c>
      <c r="D38" s="30" t="s">
        <v>226</v>
      </c>
      <c r="E38" s="30" t="s">
        <v>181</v>
      </c>
      <c r="F38" s="31">
        <v>20</v>
      </c>
      <c r="H38" s="51"/>
      <c r="I38" s="51"/>
    </row>
    <row r="39" spans="1:9" ht="26.25" customHeight="1">
      <c r="A39" s="29" t="s">
        <v>12</v>
      </c>
      <c r="B39" s="30" t="s">
        <v>50</v>
      </c>
      <c r="C39" s="30" t="s">
        <v>124</v>
      </c>
      <c r="D39" s="30"/>
      <c r="E39" s="30"/>
      <c r="F39" s="97">
        <f>F40+F42+F44+F46+F48+F50+F52</f>
        <v>893.4</v>
      </c>
      <c r="H39" s="116"/>
      <c r="I39" s="51"/>
    </row>
    <row r="40" spans="1:9" ht="54.75" customHeight="1">
      <c r="A40" s="39" t="s">
        <v>132</v>
      </c>
      <c r="B40" s="30" t="s">
        <v>50</v>
      </c>
      <c r="C40" s="30" t="s">
        <v>124</v>
      </c>
      <c r="D40" s="30" t="s">
        <v>227</v>
      </c>
      <c r="E40" s="113"/>
      <c r="F40" s="37">
        <f>F41</f>
        <v>100</v>
      </c>
      <c r="H40" s="51"/>
      <c r="I40" s="51"/>
    </row>
    <row r="41" spans="1:9" ht="39.75" customHeight="1">
      <c r="A41" s="119" t="s">
        <v>220</v>
      </c>
      <c r="B41" s="30" t="s">
        <v>50</v>
      </c>
      <c r="C41" s="30" t="s">
        <v>124</v>
      </c>
      <c r="D41" s="30" t="s">
        <v>227</v>
      </c>
      <c r="E41" s="113" t="s">
        <v>176</v>
      </c>
      <c r="F41" s="36">
        <v>100</v>
      </c>
      <c r="H41" s="51"/>
      <c r="I41" s="51"/>
    </row>
    <row r="42" spans="1:9" ht="15.75" customHeight="1">
      <c r="A42" s="39" t="s">
        <v>157</v>
      </c>
      <c r="B42" s="30" t="s">
        <v>50</v>
      </c>
      <c r="C42" s="30" t="s">
        <v>124</v>
      </c>
      <c r="D42" s="30" t="s">
        <v>228</v>
      </c>
      <c r="E42" s="30"/>
      <c r="F42" s="37">
        <f>F43</f>
        <v>500</v>
      </c>
      <c r="H42" s="51"/>
      <c r="I42" s="51"/>
    </row>
    <row r="43" spans="1:9" ht="48" customHeight="1">
      <c r="A43" s="119" t="s">
        <v>220</v>
      </c>
      <c r="B43" s="30" t="s">
        <v>50</v>
      </c>
      <c r="C43" s="30" t="s">
        <v>124</v>
      </c>
      <c r="D43" s="30" t="s">
        <v>228</v>
      </c>
      <c r="E43" s="30" t="s">
        <v>176</v>
      </c>
      <c r="F43" s="36">
        <v>500</v>
      </c>
      <c r="H43" s="51"/>
      <c r="I43" s="51"/>
    </row>
    <row r="44" spans="1:6" ht="53.25" customHeight="1">
      <c r="A44" s="29" t="s">
        <v>243</v>
      </c>
      <c r="B44" s="30" t="s">
        <v>50</v>
      </c>
      <c r="C44" s="30" t="s">
        <v>124</v>
      </c>
      <c r="D44" s="30" t="s">
        <v>229</v>
      </c>
      <c r="E44" s="30"/>
      <c r="F44" s="37">
        <f>F45</f>
        <v>40</v>
      </c>
    </row>
    <row r="45" spans="1:9" ht="47.25" customHeight="1">
      <c r="A45" s="119" t="s">
        <v>220</v>
      </c>
      <c r="B45" s="30" t="s">
        <v>50</v>
      </c>
      <c r="C45" s="30" t="s">
        <v>124</v>
      </c>
      <c r="D45" s="30" t="s">
        <v>229</v>
      </c>
      <c r="E45" s="30" t="s">
        <v>176</v>
      </c>
      <c r="F45" s="36">
        <v>40</v>
      </c>
      <c r="I45" s="98"/>
    </row>
    <row r="46" spans="1:6" ht="79.5" customHeight="1">
      <c r="A46" s="29" t="s">
        <v>210</v>
      </c>
      <c r="B46" s="30" t="s">
        <v>50</v>
      </c>
      <c r="C46" s="30" t="s">
        <v>124</v>
      </c>
      <c r="D46" s="30" t="s">
        <v>241</v>
      </c>
      <c r="E46" s="30"/>
      <c r="F46" s="37">
        <f>F47</f>
        <v>94.4</v>
      </c>
    </row>
    <row r="47" spans="1:9" ht="46.5" customHeight="1">
      <c r="A47" s="119" t="s">
        <v>220</v>
      </c>
      <c r="B47" s="30" t="s">
        <v>50</v>
      </c>
      <c r="C47" s="30" t="s">
        <v>124</v>
      </c>
      <c r="D47" s="30" t="s">
        <v>241</v>
      </c>
      <c r="E47" s="30" t="s">
        <v>176</v>
      </c>
      <c r="F47" s="36">
        <v>94.4</v>
      </c>
      <c r="I47" s="98"/>
    </row>
    <row r="48" spans="1:6" ht="120" customHeight="1">
      <c r="A48" s="29" t="s">
        <v>211</v>
      </c>
      <c r="B48" s="30" t="s">
        <v>50</v>
      </c>
      <c r="C48" s="30" t="s">
        <v>124</v>
      </c>
      <c r="D48" s="30" t="s">
        <v>242</v>
      </c>
      <c r="E48" s="30"/>
      <c r="F48" s="37">
        <f>F49</f>
        <v>81</v>
      </c>
    </row>
    <row r="49" spans="1:9" ht="40.5" customHeight="1">
      <c r="A49" s="119" t="s">
        <v>220</v>
      </c>
      <c r="B49" s="30" t="s">
        <v>50</v>
      </c>
      <c r="C49" s="30" t="s">
        <v>124</v>
      </c>
      <c r="D49" s="30" t="s">
        <v>242</v>
      </c>
      <c r="E49" s="30" t="s">
        <v>176</v>
      </c>
      <c r="F49" s="36">
        <v>81</v>
      </c>
      <c r="I49" s="98"/>
    </row>
    <row r="50" spans="1:6" ht="96" customHeight="1">
      <c r="A50" s="86" t="s">
        <v>244</v>
      </c>
      <c r="B50" s="120" t="s">
        <v>50</v>
      </c>
      <c r="C50" s="120" t="s">
        <v>124</v>
      </c>
      <c r="D50" s="120" t="s">
        <v>245</v>
      </c>
      <c r="E50" s="120"/>
      <c r="F50" s="37">
        <f>F51</f>
        <v>46.5</v>
      </c>
    </row>
    <row r="51" spans="1:9" ht="40.5" customHeight="1">
      <c r="A51" s="119" t="s">
        <v>220</v>
      </c>
      <c r="B51" s="120" t="s">
        <v>50</v>
      </c>
      <c r="C51" s="120" t="s">
        <v>124</v>
      </c>
      <c r="D51" s="120" t="s">
        <v>245</v>
      </c>
      <c r="E51" s="120" t="s">
        <v>176</v>
      </c>
      <c r="F51" s="36">
        <v>46.5</v>
      </c>
      <c r="I51" s="98"/>
    </row>
    <row r="52" spans="1:9" ht="146.25" customHeight="1">
      <c r="A52" s="132" t="s">
        <v>249</v>
      </c>
      <c r="B52" s="120" t="s">
        <v>50</v>
      </c>
      <c r="C52" s="120" t="s">
        <v>124</v>
      </c>
      <c r="D52" s="120" t="s">
        <v>246</v>
      </c>
      <c r="E52" s="120"/>
      <c r="F52" s="37">
        <f>F53</f>
        <v>31.5</v>
      </c>
      <c r="I52" s="152"/>
    </row>
    <row r="53" spans="1:9" ht="40.5" customHeight="1">
      <c r="A53" s="119" t="s">
        <v>220</v>
      </c>
      <c r="B53" s="120" t="s">
        <v>50</v>
      </c>
      <c r="C53" s="120" t="s">
        <v>124</v>
      </c>
      <c r="D53" s="120" t="s">
        <v>246</v>
      </c>
      <c r="E53" s="120" t="s">
        <v>176</v>
      </c>
      <c r="F53" s="36">
        <v>31.5</v>
      </c>
      <c r="I53" s="98"/>
    </row>
    <row r="54" spans="1:6" ht="36" customHeight="1">
      <c r="A54" s="34" t="s">
        <v>185</v>
      </c>
      <c r="B54" s="30" t="s">
        <v>50</v>
      </c>
      <c r="C54" s="30" t="s">
        <v>14</v>
      </c>
      <c r="D54" s="30"/>
      <c r="E54" s="30"/>
      <c r="F54" s="124">
        <f>F55</f>
        <v>200</v>
      </c>
    </row>
    <row r="55" spans="1:6" ht="61.5" customHeight="1">
      <c r="A55" s="34" t="s">
        <v>120</v>
      </c>
      <c r="B55" s="30" t="s">
        <v>50</v>
      </c>
      <c r="C55" s="30" t="s">
        <v>15</v>
      </c>
      <c r="D55" s="30"/>
      <c r="E55" s="30"/>
      <c r="F55" s="97">
        <f>F56</f>
        <v>200</v>
      </c>
    </row>
    <row r="56" spans="1:6" ht="54.75" customHeight="1">
      <c r="A56" s="86" t="s">
        <v>250</v>
      </c>
      <c r="B56" s="30" t="s">
        <v>50</v>
      </c>
      <c r="C56" s="30" t="s">
        <v>15</v>
      </c>
      <c r="D56" s="30" t="s">
        <v>230</v>
      </c>
      <c r="E56" s="30"/>
      <c r="F56" s="32">
        <f>F57</f>
        <v>200</v>
      </c>
    </row>
    <row r="57" spans="1:7" ht="40.5" customHeight="1">
      <c r="A57" s="119" t="s">
        <v>220</v>
      </c>
      <c r="B57" s="30" t="s">
        <v>50</v>
      </c>
      <c r="C57" s="30" t="s">
        <v>15</v>
      </c>
      <c r="D57" s="30" t="s">
        <v>230</v>
      </c>
      <c r="E57" s="30" t="s">
        <v>176</v>
      </c>
      <c r="F57" s="31">
        <v>200</v>
      </c>
      <c r="G57" s="98"/>
    </row>
    <row r="58" spans="1:7" ht="18" customHeight="1">
      <c r="A58" s="34" t="s">
        <v>186</v>
      </c>
      <c r="B58" s="30" t="s">
        <v>50</v>
      </c>
      <c r="C58" s="30" t="s">
        <v>162</v>
      </c>
      <c r="D58" s="30"/>
      <c r="E58" s="30"/>
      <c r="F58" s="123">
        <f>F59</f>
        <v>284.1</v>
      </c>
      <c r="G58" s="98"/>
    </row>
    <row r="59" spans="1:6" ht="18.75" customHeight="1">
      <c r="A59" s="34" t="s">
        <v>158</v>
      </c>
      <c r="B59" s="30" t="s">
        <v>50</v>
      </c>
      <c r="C59" s="30" t="s">
        <v>159</v>
      </c>
      <c r="D59" s="30"/>
      <c r="E59" s="30"/>
      <c r="F59" s="115">
        <f>F60</f>
        <v>284.1</v>
      </c>
    </row>
    <row r="60" spans="1:6" ht="120.75" customHeight="1">
      <c r="A60" s="114" t="s">
        <v>160</v>
      </c>
      <c r="B60" s="30" t="s">
        <v>50</v>
      </c>
      <c r="C60" s="30" t="s">
        <v>159</v>
      </c>
      <c r="D60" s="30" t="s">
        <v>231</v>
      </c>
      <c r="E60" s="30"/>
      <c r="F60" s="32">
        <f>F61</f>
        <v>284.1</v>
      </c>
    </row>
    <row r="61" spans="1:8" ht="43.5" customHeight="1">
      <c r="A61" s="119" t="s">
        <v>220</v>
      </c>
      <c r="B61" s="30" t="s">
        <v>50</v>
      </c>
      <c r="C61" s="30" t="s">
        <v>159</v>
      </c>
      <c r="D61" s="30" t="s">
        <v>231</v>
      </c>
      <c r="E61" s="30" t="s">
        <v>176</v>
      </c>
      <c r="F61" s="38">
        <v>284.1</v>
      </c>
      <c r="G61" s="51"/>
      <c r="H61" s="98"/>
    </row>
    <row r="62" spans="1:8" ht="18" customHeight="1">
      <c r="A62" s="34" t="s">
        <v>187</v>
      </c>
      <c r="B62" s="30" t="s">
        <v>50</v>
      </c>
      <c r="C62" s="30" t="s">
        <v>17</v>
      </c>
      <c r="D62" s="30"/>
      <c r="E62" s="30"/>
      <c r="F62" s="124">
        <f>F63</f>
        <v>64428.4</v>
      </c>
      <c r="G62" s="51"/>
      <c r="H62" s="98"/>
    </row>
    <row r="63" spans="1:7" ht="21" customHeight="1">
      <c r="A63" s="34" t="s">
        <v>18</v>
      </c>
      <c r="B63" s="30" t="s">
        <v>50</v>
      </c>
      <c r="C63" s="30" t="s">
        <v>19</v>
      </c>
      <c r="D63" s="30"/>
      <c r="E63" s="30"/>
      <c r="F63" s="97">
        <f>F64+F66</f>
        <v>64428.4</v>
      </c>
      <c r="G63" s="51"/>
    </row>
    <row r="64" spans="1:9" ht="30" customHeight="1">
      <c r="A64" s="34" t="s">
        <v>212</v>
      </c>
      <c r="B64" s="30" t="s">
        <v>50</v>
      </c>
      <c r="C64" s="30" t="s">
        <v>19</v>
      </c>
      <c r="D64" s="30" t="s">
        <v>232</v>
      </c>
      <c r="E64" s="30"/>
      <c r="F64" s="32">
        <f>F65</f>
        <v>59202.3</v>
      </c>
      <c r="G64" s="51"/>
      <c r="H64" s="98"/>
      <c r="I64" s="98"/>
    </row>
    <row r="65" spans="1:10" ht="40.5" customHeight="1">
      <c r="A65" s="119" t="s">
        <v>220</v>
      </c>
      <c r="B65" s="30" t="s">
        <v>50</v>
      </c>
      <c r="C65" s="30" t="s">
        <v>19</v>
      </c>
      <c r="D65" s="30" t="s">
        <v>232</v>
      </c>
      <c r="E65" s="30" t="s">
        <v>176</v>
      </c>
      <c r="F65" s="31">
        <v>59202.3</v>
      </c>
      <c r="G65" s="51"/>
      <c r="H65" s="98"/>
      <c r="J65" s="98"/>
    </row>
    <row r="66" spans="1:9" ht="45" customHeight="1">
      <c r="A66" s="34" t="s">
        <v>247</v>
      </c>
      <c r="B66" s="30" t="s">
        <v>50</v>
      </c>
      <c r="C66" s="30" t="s">
        <v>19</v>
      </c>
      <c r="D66" s="30" t="s">
        <v>248</v>
      </c>
      <c r="E66" s="30"/>
      <c r="F66" s="32">
        <f>F67</f>
        <v>5226.1</v>
      </c>
      <c r="G66" s="51"/>
      <c r="H66" s="98"/>
      <c r="I66" s="98"/>
    </row>
    <row r="67" spans="1:8" ht="40.5" customHeight="1">
      <c r="A67" s="119" t="s">
        <v>220</v>
      </c>
      <c r="B67" s="30" t="s">
        <v>50</v>
      </c>
      <c r="C67" s="30" t="s">
        <v>19</v>
      </c>
      <c r="D67" s="30" t="s">
        <v>248</v>
      </c>
      <c r="E67" s="30" t="s">
        <v>176</v>
      </c>
      <c r="F67" s="31">
        <v>5226.1</v>
      </c>
      <c r="G67" s="51"/>
      <c r="H67" s="98"/>
    </row>
    <row r="68" spans="1:8" ht="18.75" customHeight="1">
      <c r="A68" s="34" t="s">
        <v>188</v>
      </c>
      <c r="B68" s="30" t="s">
        <v>50</v>
      </c>
      <c r="C68" s="30" t="s">
        <v>174</v>
      </c>
      <c r="D68" s="30"/>
      <c r="E68" s="30"/>
      <c r="F68" s="124">
        <f>F69</f>
        <v>130</v>
      </c>
      <c r="G68" s="51"/>
      <c r="H68" s="98"/>
    </row>
    <row r="69" spans="1:7" ht="35.25" customHeight="1">
      <c r="A69" s="34" t="s">
        <v>171</v>
      </c>
      <c r="B69" s="30" t="s">
        <v>50</v>
      </c>
      <c r="C69" s="30" t="s">
        <v>170</v>
      </c>
      <c r="D69" s="30"/>
      <c r="E69" s="30"/>
      <c r="F69" s="97">
        <f>F70</f>
        <v>130</v>
      </c>
      <c r="G69" s="51"/>
    </row>
    <row r="70" spans="1:8" ht="46.5" customHeight="1">
      <c r="A70" s="34" t="s">
        <v>172</v>
      </c>
      <c r="B70" s="30" t="s">
        <v>50</v>
      </c>
      <c r="C70" s="30" t="s">
        <v>170</v>
      </c>
      <c r="D70" s="30" t="s">
        <v>233</v>
      </c>
      <c r="E70" s="30"/>
      <c r="F70" s="32">
        <f>F71</f>
        <v>130</v>
      </c>
      <c r="G70" s="51"/>
      <c r="H70" s="98"/>
    </row>
    <row r="71" spans="1:9" ht="45.75" customHeight="1">
      <c r="A71" s="119" t="s">
        <v>220</v>
      </c>
      <c r="B71" s="30" t="s">
        <v>50</v>
      </c>
      <c r="C71" s="30" t="s">
        <v>170</v>
      </c>
      <c r="D71" s="30" t="s">
        <v>233</v>
      </c>
      <c r="E71" s="30" t="s">
        <v>176</v>
      </c>
      <c r="F71" s="31">
        <v>130</v>
      </c>
      <c r="I71" s="98"/>
    </row>
    <row r="72" spans="1:9" ht="18.75" customHeight="1">
      <c r="A72" s="29" t="s">
        <v>189</v>
      </c>
      <c r="B72" s="30" t="s">
        <v>50</v>
      </c>
      <c r="C72" s="30" t="s">
        <v>21</v>
      </c>
      <c r="D72" s="30"/>
      <c r="E72" s="30"/>
      <c r="F72" s="123">
        <f>F73+F76</f>
        <v>1314.3</v>
      </c>
      <c r="I72" s="98"/>
    </row>
    <row r="73" spans="1:6" ht="42.75" customHeight="1">
      <c r="A73" s="29" t="s">
        <v>167</v>
      </c>
      <c r="B73" s="30" t="s">
        <v>50</v>
      </c>
      <c r="C73" s="30" t="s">
        <v>168</v>
      </c>
      <c r="D73" s="30"/>
      <c r="E73" s="30"/>
      <c r="F73" s="115">
        <f>F74</f>
        <v>90</v>
      </c>
    </row>
    <row r="74" spans="1:8" ht="120.75" customHeight="1">
      <c r="A74" s="39" t="s">
        <v>169</v>
      </c>
      <c r="B74" s="30" t="s">
        <v>50</v>
      </c>
      <c r="C74" s="30" t="s">
        <v>168</v>
      </c>
      <c r="D74" s="30" t="s">
        <v>234</v>
      </c>
      <c r="E74" s="30"/>
      <c r="F74" s="37">
        <f>F75</f>
        <v>90</v>
      </c>
      <c r="H74" s="98"/>
    </row>
    <row r="75" spans="1:8" ht="38.25" customHeight="1">
      <c r="A75" s="119" t="s">
        <v>220</v>
      </c>
      <c r="B75" s="30" t="s">
        <v>50</v>
      </c>
      <c r="C75" s="30" t="s">
        <v>168</v>
      </c>
      <c r="D75" s="30" t="s">
        <v>234</v>
      </c>
      <c r="E75" s="30" t="s">
        <v>176</v>
      </c>
      <c r="F75" s="36">
        <v>90</v>
      </c>
      <c r="G75" s="51"/>
      <c r="H75" s="98"/>
    </row>
    <row r="76" spans="1:9" ht="20.25" customHeight="1">
      <c r="A76" s="29" t="s">
        <v>262</v>
      </c>
      <c r="B76" s="30" t="s">
        <v>50</v>
      </c>
      <c r="C76" s="30" t="s">
        <v>22</v>
      </c>
      <c r="D76" s="30"/>
      <c r="E76" s="30"/>
      <c r="F76" s="97">
        <f>F77+F79+F81+F87+F83+F85</f>
        <v>1224.3</v>
      </c>
      <c r="I76" s="98"/>
    </row>
    <row r="77" spans="1:9" ht="55.5" customHeight="1">
      <c r="A77" s="29" t="s">
        <v>243</v>
      </c>
      <c r="B77" s="30" t="s">
        <v>50</v>
      </c>
      <c r="C77" s="30" t="s">
        <v>22</v>
      </c>
      <c r="D77" s="30" t="s">
        <v>229</v>
      </c>
      <c r="E77" s="30"/>
      <c r="F77" s="37">
        <f>F78</f>
        <v>6.4</v>
      </c>
      <c r="I77" s="98"/>
    </row>
    <row r="78" spans="1:6" ht="39.75" customHeight="1">
      <c r="A78" s="119" t="s">
        <v>220</v>
      </c>
      <c r="B78" s="30" t="s">
        <v>50</v>
      </c>
      <c r="C78" s="30" t="s">
        <v>22</v>
      </c>
      <c r="D78" s="30" t="s">
        <v>229</v>
      </c>
      <c r="E78" s="30" t="s">
        <v>176</v>
      </c>
      <c r="F78" s="36">
        <v>6.4</v>
      </c>
    </row>
    <row r="79" spans="1:9" ht="77.25" customHeight="1">
      <c r="A79" s="29" t="s">
        <v>210</v>
      </c>
      <c r="B79" s="30" t="s">
        <v>50</v>
      </c>
      <c r="C79" s="30" t="s">
        <v>22</v>
      </c>
      <c r="D79" s="30" t="s">
        <v>241</v>
      </c>
      <c r="E79" s="30"/>
      <c r="F79" s="37">
        <f>F80</f>
        <v>277.9</v>
      </c>
      <c r="I79" s="98"/>
    </row>
    <row r="80" spans="1:6" ht="42" customHeight="1">
      <c r="A80" s="119" t="s">
        <v>220</v>
      </c>
      <c r="B80" s="30" t="s">
        <v>50</v>
      </c>
      <c r="C80" s="30" t="s">
        <v>22</v>
      </c>
      <c r="D80" s="30" t="s">
        <v>241</v>
      </c>
      <c r="E80" s="30" t="s">
        <v>176</v>
      </c>
      <c r="F80" s="36">
        <v>277.9</v>
      </c>
    </row>
    <row r="81" spans="1:6" ht="119.25" customHeight="1">
      <c r="A81" s="29" t="s">
        <v>211</v>
      </c>
      <c r="B81" s="30" t="s">
        <v>50</v>
      </c>
      <c r="C81" s="30" t="s">
        <v>22</v>
      </c>
      <c r="D81" s="30" t="s">
        <v>242</v>
      </c>
      <c r="E81" s="30"/>
      <c r="F81" s="37">
        <f>F82</f>
        <v>311.7</v>
      </c>
    </row>
    <row r="82" spans="1:7" ht="42" customHeight="1">
      <c r="A82" s="119" t="s">
        <v>220</v>
      </c>
      <c r="B82" s="30" t="s">
        <v>50</v>
      </c>
      <c r="C82" s="30" t="s">
        <v>22</v>
      </c>
      <c r="D82" s="30" t="s">
        <v>242</v>
      </c>
      <c r="E82" s="30" t="s">
        <v>176</v>
      </c>
      <c r="F82" s="36">
        <v>311.7</v>
      </c>
      <c r="G82" s="98"/>
    </row>
    <row r="83" spans="1:6" ht="94.5" customHeight="1">
      <c r="A83" s="86" t="s">
        <v>244</v>
      </c>
      <c r="B83" s="120" t="s">
        <v>50</v>
      </c>
      <c r="C83" s="120" t="s">
        <v>22</v>
      </c>
      <c r="D83" s="120" t="s">
        <v>245</v>
      </c>
      <c r="E83" s="120"/>
      <c r="F83" s="37">
        <f>F84</f>
        <v>48.5</v>
      </c>
    </row>
    <row r="84" spans="1:7" ht="42" customHeight="1">
      <c r="A84" s="119" t="s">
        <v>220</v>
      </c>
      <c r="B84" s="120" t="s">
        <v>50</v>
      </c>
      <c r="C84" s="120" t="s">
        <v>22</v>
      </c>
      <c r="D84" s="120" t="s">
        <v>245</v>
      </c>
      <c r="E84" s="120" t="s">
        <v>176</v>
      </c>
      <c r="F84" s="36">
        <v>48.5</v>
      </c>
      <c r="G84" s="98"/>
    </row>
    <row r="85" spans="1:6" ht="150.75" customHeight="1">
      <c r="A85" s="132" t="s">
        <v>249</v>
      </c>
      <c r="B85" s="120" t="s">
        <v>50</v>
      </c>
      <c r="C85" s="120" t="s">
        <v>22</v>
      </c>
      <c r="D85" s="120" t="s">
        <v>246</v>
      </c>
      <c r="E85" s="120"/>
      <c r="F85" s="37">
        <f>F86</f>
        <v>20</v>
      </c>
    </row>
    <row r="86" spans="1:7" ht="42" customHeight="1">
      <c r="A86" s="119" t="s">
        <v>220</v>
      </c>
      <c r="B86" s="120" t="s">
        <v>50</v>
      </c>
      <c r="C86" s="120" t="s">
        <v>22</v>
      </c>
      <c r="D86" s="120" t="s">
        <v>246</v>
      </c>
      <c r="E86" s="120" t="s">
        <v>176</v>
      </c>
      <c r="F86" s="36">
        <v>20</v>
      </c>
      <c r="G86" s="98"/>
    </row>
    <row r="87" spans="1:9" ht="43.5" customHeight="1">
      <c r="A87" s="29" t="s">
        <v>209</v>
      </c>
      <c r="B87" s="30" t="s">
        <v>50</v>
      </c>
      <c r="C87" s="30" t="s">
        <v>22</v>
      </c>
      <c r="D87" s="30" t="s">
        <v>235</v>
      </c>
      <c r="E87" s="30"/>
      <c r="F87" s="37">
        <f>F88</f>
        <v>559.8</v>
      </c>
      <c r="G87" s="51"/>
      <c r="H87" s="98"/>
      <c r="I87" s="98"/>
    </row>
    <row r="88" spans="1:7" ht="45.75" customHeight="1">
      <c r="A88" s="119" t="s">
        <v>220</v>
      </c>
      <c r="B88" s="30" t="s">
        <v>50</v>
      </c>
      <c r="C88" s="30" t="s">
        <v>22</v>
      </c>
      <c r="D88" s="30" t="s">
        <v>235</v>
      </c>
      <c r="E88" s="30" t="s">
        <v>176</v>
      </c>
      <c r="F88" s="36">
        <v>559.8</v>
      </c>
      <c r="G88" s="51"/>
    </row>
    <row r="89" spans="1:7" ht="17.25" customHeight="1">
      <c r="A89" s="29" t="s">
        <v>190</v>
      </c>
      <c r="B89" s="30" t="s">
        <v>50</v>
      </c>
      <c r="C89" s="30" t="s">
        <v>23</v>
      </c>
      <c r="D89" s="30"/>
      <c r="E89" s="30"/>
      <c r="F89" s="124">
        <f>F90</f>
        <v>9815.8</v>
      </c>
      <c r="G89" s="51"/>
    </row>
    <row r="90" spans="1:9" ht="18" customHeight="1">
      <c r="A90" s="29" t="s">
        <v>92</v>
      </c>
      <c r="B90" s="30" t="s">
        <v>50</v>
      </c>
      <c r="C90" s="30" t="s">
        <v>24</v>
      </c>
      <c r="D90" s="30"/>
      <c r="E90" s="30"/>
      <c r="F90" s="97">
        <f>F93+F91</f>
        <v>9815.8</v>
      </c>
      <c r="I90" s="98"/>
    </row>
    <row r="91" spans="1:8" ht="43.5" customHeight="1">
      <c r="A91" s="34" t="s">
        <v>166</v>
      </c>
      <c r="B91" s="30" t="s">
        <v>50</v>
      </c>
      <c r="C91" s="30" t="s">
        <v>24</v>
      </c>
      <c r="D91" s="30" t="s">
        <v>236</v>
      </c>
      <c r="E91" s="30"/>
      <c r="F91" s="37">
        <f>F92</f>
        <v>3154.7</v>
      </c>
      <c r="H91" s="98"/>
    </row>
    <row r="92" spans="1:9" ht="45.75" customHeight="1">
      <c r="A92" s="119" t="s">
        <v>220</v>
      </c>
      <c r="B92" s="30" t="s">
        <v>50</v>
      </c>
      <c r="C92" s="30" t="s">
        <v>24</v>
      </c>
      <c r="D92" s="30" t="s">
        <v>236</v>
      </c>
      <c r="E92" s="30" t="s">
        <v>176</v>
      </c>
      <c r="F92" s="36">
        <v>3154.7</v>
      </c>
      <c r="I92" s="98"/>
    </row>
    <row r="93" spans="1:8" ht="57" customHeight="1">
      <c r="A93" s="29" t="s">
        <v>135</v>
      </c>
      <c r="B93" s="30" t="s">
        <v>50</v>
      </c>
      <c r="C93" s="30" t="s">
        <v>24</v>
      </c>
      <c r="D93" s="30" t="s">
        <v>237</v>
      </c>
      <c r="E93" s="30"/>
      <c r="F93" s="32">
        <f>F94</f>
        <v>6661.1</v>
      </c>
      <c r="H93" s="98"/>
    </row>
    <row r="94" spans="1:9" ht="44.25" customHeight="1">
      <c r="A94" s="119" t="s">
        <v>220</v>
      </c>
      <c r="B94" s="30" t="s">
        <v>50</v>
      </c>
      <c r="C94" s="30" t="s">
        <v>24</v>
      </c>
      <c r="D94" s="30" t="s">
        <v>237</v>
      </c>
      <c r="E94" s="30" t="s">
        <v>176</v>
      </c>
      <c r="F94" s="31">
        <v>6661.1</v>
      </c>
      <c r="I94" s="98"/>
    </row>
    <row r="95" spans="1:6" ht="21.75" customHeight="1">
      <c r="A95" s="34" t="s">
        <v>192</v>
      </c>
      <c r="B95" s="30" t="s">
        <v>50</v>
      </c>
      <c r="C95" s="30" t="s">
        <v>191</v>
      </c>
      <c r="D95" s="30"/>
      <c r="E95" s="30"/>
      <c r="F95" s="123">
        <f>F99+F96</f>
        <v>22295.9</v>
      </c>
    </row>
    <row r="96" spans="1:6" ht="24" customHeight="1">
      <c r="A96" s="34" t="s">
        <v>214</v>
      </c>
      <c r="B96" s="30" t="s">
        <v>50</v>
      </c>
      <c r="C96" s="30" t="s">
        <v>215</v>
      </c>
      <c r="D96" s="30"/>
      <c r="E96" s="30"/>
      <c r="F96" s="115">
        <f>F97</f>
        <v>282.7</v>
      </c>
    </row>
    <row r="97" spans="1:9" ht="65.25" customHeight="1">
      <c r="A97" s="119" t="s">
        <v>216</v>
      </c>
      <c r="B97" s="30" t="s">
        <v>50</v>
      </c>
      <c r="C97" s="30" t="s">
        <v>215</v>
      </c>
      <c r="D97" s="30" t="s">
        <v>238</v>
      </c>
      <c r="E97" s="30"/>
      <c r="F97" s="32">
        <f>F98</f>
        <v>282.7</v>
      </c>
      <c r="H97" s="116"/>
      <c r="I97" s="116"/>
    </row>
    <row r="98" spans="1:6" ht="30.75" customHeight="1">
      <c r="A98" s="34" t="s">
        <v>179</v>
      </c>
      <c r="B98" s="117" t="s">
        <v>50</v>
      </c>
      <c r="C98" s="30" t="s">
        <v>215</v>
      </c>
      <c r="D98" s="30" t="s">
        <v>238</v>
      </c>
      <c r="E98" s="117" t="s">
        <v>180</v>
      </c>
      <c r="F98" s="89">
        <v>282.7</v>
      </c>
    </row>
    <row r="99" spans="1:6" ht="24" customHeight="1">
      <c r="A99" s="34" t="s">
        <v>27</v>
      </c>
      <c r="B99" s="30" t="s">
        <v>50</v>
      </c>
      <c r="C99" s="30" t="s">
        <v>93</v>
      </c>
      <c r="D99" s="30"/>
      <c r="E99" s="30"/>
      <c r="F99" s="115">
        <f>F100+F102</f>
        <v>22013.2</v>
      </c>
    </row>
    <row r="100" spans="1:6" ht="94.5" customHeight="1">
      <c r="A100" s="134" t="s">
        <v>263</v>
      </c>
      <c r="B100" s="30" t="s">
        <v>50</v>
      </c>
      <c r="C100" s="30" t="s">
        <v>93</v>
      </c>
      <c r="D100" s="30" t="s">
        <v>253</v>
      </c>
      <c r="E100" s="30"/>
      <c r="F100" s="32">
        <f>F101</f>
        <v>15546.5</v>
      </c>
    </row>
    <row r="101" spans="1:7" ht="28.5" customHeight="1">
      <c r="A101" s="39" t="s">
        <v>179</v>
      </c>
      <c r="B101" s="30" t="s">
        <v>50</v>
      </c>
      <c r="C101" s="30">
        <v>1004</v>
      </c>
      <c r="D101" s="30" t="s">
        <v>253</v>
      </c>
      <c r="E101" s="30" t="s">
        <v>180</v>
      </c>
      <c r="F101" s="31">
        <v>15546.5</v>
      </c>
      <c r="G101" s="51"/>
    </row>
    <row r="102" spans="1:7" ht="87" customHeight="1">
      <c r="A102" s="134" t="s">
        <v>264</v>
      </c>
      <c r="B102" s="30" t="s">
        <v>50</v>
      </c>
      <c r="C102" s="30" t="s">
        <v>93</v>
      </c>
      <c r="D102" s="30" t="s">
        <v>254</v>
      </c>
      <c r="E102" s="30"/>
      <c r="F102" s="32">
        <f>F103</f>
        <v>6466.7</v>
      </c>
      <c r="G102" s="51"/>
    </row>
    <row r="103" spans="1:7" ht="29.25" customHeight="1">
      <c r="A103" s="34" t="s">
        <v>179</v>
      </c>
      <c r="B103" s="30" t="s">
        <v>50</v>
      </c>
      <c r="C103" s="30">
        <v>1004</v>
      </c>
      <c r="D103" s="30" t="s">
        <v>254</v>
      </c>
      <c r="E103" s="30" t="s">
        <v>180</v>
      </c>
      <c r="F103" s="38">
        <v>6466.7</v>
      </c>
      <c r="G103" s="51"/>
    </row>
    <row r="104" spans="1:7" ht="18.75" customHeight="1">
      <c r="A104" s="39" t="s">
        <v>193</v>
      </c>
      <c r="B104" s="30" t="s">
        <v>50</v>
      </c>
      <c r="C104" s="30" t="s">
        <v>126</v>
      </c>
      <c r="D104" s="30"/>
      <c r="E104" s="30"/>
      <c r="F104" s="124">
        <f>F105</f>
        <v>1160</v>
      </c>
      <c r="G104" s="51"/>
    </row>
    <row r="105" spans="1:7" ht="17.25" customHeight="1">
      <c r="A105" s="39" t="s">
        <v>128</v>
      </c>
      <c r="B105" s="30" t="s">
        <v>50</v>
      </c>
      <c r="C105" s="30" t="s">
        <v>127</v>
      </c>
      <c r="D105" s="30"/>
      <c r="E105" s="30"/>
      <c r="F105" s="97">
        <f>F106</f>
        <v>1160</v>
      </c>
      <c r="G105" s="51"/>
    </row>
    <row r="106" spans="1:9" ht="44.25" customHeight="1">
      <c r="A106" s="119" t="s">
        <v>213</v>
      </c>
      <c r="B106" s="30" t="s">
        <v>50</v>
      </c>
      <c r="C106" s="30" t="s">
        <v>127</v>
      </c>
      <c r="D106" s="30" t="s">
        <v>239</v>
      </c>
      <c r="E106" s="30"/>
      <c r="F106" s="32">
        <f>F107</f>
        <v>1160</v>
      </c>
      <c r="G106" s="51"/>
      <c r="H106" s="98"/>
      <c r="I106" s="121"/>
    </row>
    <row r="107" spans="1:7" ht="44.25" customHeight="1">
      <c r="A107" s="119" t="s">
        <v>220</v>
      </c>
      <c r="B107" s="30" t="s">
        <v>50</v>
      </c>
      <c r="C107" s="30" t="s">
        <v>127</v>
      </c>
      <c r="D107" s="30" t="s">
        <v>239</v>
      </c>
      <c r="E107" s="30" t="s">
        <v>176</v>
      </c>
      <c r="F107" s="31">
        <v>1160</v>
      </c>
      <c r="G107" s="51"/>
    </row>
    <row r="108" spans="1:7" ht="20.25" customHeight="1">
      <c r="A108" s="29" t="s">
        <v>195</v>
      </c>
      <c r="B108" s="30" t="s">
        <v>50</v>
      </c>
      <c r="C108" s="30" t="s">
        <v>194</v>
      </c>
      <c r="D108" s="30"/>
      <c r="E108" s="30"/>
      <c r="F108" s="124">
        <f>F109</f>
        <v>1986</v>
      </c>
      <c r="G108" s="51"/>
    </row>
    <row r="109" spans="1:9" ht="18" customHeight="1">
      <c r="A109" s="29" t="s">
        <v>25</v>
      </c>
      <c r="B109" s="30" t="s">
        <v>50</v>
      </c>
      <c r="C109" s="30" t="s">
        <v>129</v>
      </c>
      <c r="D109" s="30"/>
      <c r="E109" s="30"/>
      <c r="F109" s="97">
        <f>F110</f>
        <v>1986</v>
      </c>
      <c r="I109" s="121"/>
    </row>
    <row r="110" spans="1:10" ht="31.5" customHeight="1">
      <c r="A110" s="39" t="s">
        <v>136</v>
      </c>
      <c r="B110" s="30" t="s">
        <v>50</v>
      </c>
      <c r="C110" s="30" t="s">
        <v>129</v>
      </c>
      <c r="D110" s="30" t="s">
        <v>240</v>
      </c>
      <c r="E110" s="30"/>
      <c r="F110" s="32">
        <f>F111</f>
        <v>1986</v>
      </c>
      <c r="H110" s="98"/>
      <c r="I110" s="121"/>
      <c r="J110" s="121"/>
    </row>
    <row r="111" spans="1:9" ht="39" thickBot="1">
      <c r="A111" s="119" t="s">
        <v>220</v>
      </c>
      <c r="B111" s="30" t="s">
        <v>50</v>
      </c>
      <c r="C111" s="30" t="s">
        <v>129</v>
      </c>
      <c r="D111" s="30" t="s">
        <v>240</v>
      </c>
      <c r="E111" s="30" t="s">
        <v>176</v>
      </c>
      <c r="F111" s="38">
        <v>1986</v>
      </c>
      <c r="H111" s="121"/>
      <c r="I111" s="121"/>
    </row>
    <row r="112" spans="1:8" ht="19.5" thickBot="1">
      <c r="A112" s="161"/>
      <c r="B112" s="161"/>
      <c r="C112" s="161"/>
      <c r="D112" s="161"/>
      <c r="E112" s="161"/>
      <c r="F112" s="90">
        <f>F9+F24</f>
        <v>127307.9</v>
      </c>
      <c r="H112" s="121"/>
    </row>
  </sheetData>
  <sheetProtection/>
  <mergeCells count="6">
    <mergeCell ref="C1:F1"/>
    <mergeCell ref="B2:F2"/>
    <mergeCell ref="A112:E112"/>
    <mergeCell ref="C3:F3"/>
    <mergeCell ref="A7:F7"/>
    <mergeCell ref="B4:F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35.125" style="0" customWidth="1"/>
    <col min="3" max="3" width="16.875" style="0" customWidth="1"/>
    <col min="4" max="4" width="10.375" style="0" customWidth="1"/>
    <col min="5" max="5" width="13.375" style="0" customWidth="1"/>
  </cols>
  <sheetData>
    <row r="1" spans="3:5" ht="12.75">
      <c r="C1" s="164" t="s">
        <v>94</v>
      </c>
      <c r="D1" s="164"/>
      <c r="E1" s="164"/>
    </row>
    <row r="2" spans="2:5" ht="64.5" customHeight="1">
      <c r="B2" s="160" t="s">
        <v>272</v>
      </c>
      <c r="C2" s="160"/>
      <c r="D2" s="160"/>
      <c r="E2" s="160"/>
    </row>
    <row r="3" spans="1:5" ht="12.75">
      <c r="A3" s="25"/>
      <c r="B3" s="26"/>
      <c r="C3" s="164" t="s">
        <v>270</v>
      </c>
      <c r="D3" s="164"/>
      <c r="E3" s="164"/>
    </row>
    <row r="4" spans="1:5" ht="12.75">
      <c r="A4" s="25"/>
      <c r="B4" s="160" t="s">
        <v>255</v>
      </c>
      <c r="C4" s="160"/>
      <c r="D4" s="160"/>
      <c r="E4" s="160"/>
    </row>
    <row r="5" spans="1:5" ht="12.75">
      <c r="A5" s="25"/>
      <c r="B5" s="160"/>
      <c r="C5" s="160"/>
      <c r="D5" s="160"/>
      <c r="E5" s="160"/>
    </row>
    <row r="6" spans="1:5" ht="24.75" customHeight="1">
      <c r="A6" s="25"/>
      <c r="B6" s="160"/>
      <c r="C6" s="160"/>
      <c r="D6" s="160"/>
      <c r="E6" s="160"/>
    </row>
    <row r="7" spans="1:5" ht="78" customHeight="1" thickBot="1">
      <c r="A7" s="162" t="s">
        <v>218</v>
      </c>
      <c r="B7" s="162"/>
      <c r="C7" s="162"/>
      <c r="D7" s="162"/>
      <c r="E7" s="168"/>
    </row>
    <row r="8" spans="1:5" ht="26.25" thickBot="1">
      <c r="A8" s="144" t="s">
        <v>95</v>
      </c>
      <c r="B8" s="27" t="s">
        <v>96</v>
      </c>
      <c r="C8" s="27" t="s">
        <v>84</v>
      </c>
      <c r="D8" s="27" t="s">
        <v>85</v>
      </c>
      <c r="E8" s="145" t="s">
        <v>1</v>
      </c>
    </row>
    <row r="9" spans="1:5" ht="28.5" customHeight="1" thickBot="1">
      <c r="A9" s="122" t="s">
        <v>2</v>
      </c>
      <c r="B9" s="42" t="s">
        <v>3</v>
      </c>
      <c r="C9" s="42"/>
      <c r="D9" s="42"/>
      <c r="E9" s="99">
        <f>E10+E13+E20+E30+E33</f>
        <v>25693.4</v>
      </c>
    </row>
    <row r="10" spans="1:8" ht="54.75" customHeight="1">
      <c r="A10" s="146" t="s">
        <v>4</v>
      </c>
      <c r="B10" s="47" t="s">
        <v>5</v>
      </c>
      <c r="C10" s="47"/>
      <c r="D10" s="47"/>
      <c r="E10" s="100">
        <f>E11</f>
        <v>1203.6</v>
      </c>
      <c r="G10" s="98"/>
      <c r="H10" s="98"/>
    </row>
    <row r="11" spans="1:5" ht="18" customHeight="1">
      <c r="A11" s="134" t="s">
        <v>89</v>
      </c>
      <c r="B11" s="30" t="s">
        <v>5</v>
      </c>
      <c r="C11" s="30" t="s">
        <v>222</v>
      </c>
      <c r="D11" s="30"/>
      <c r="E11" s="38">
        <f>E12</f>
        <v>1203.6</v>
      </c>
    </row>
    <row r="12" spans="1:5" ht="84.75" customHeight="1">
      <c r="A12" s="134" t="s">
        <v>178</v>
      </c>
      <c r="B12" s="30" t="s">
        <v>5</v>
      </c>
      <c r="C12" s="30" t="s">
        <v>222</v>
      </c>
      <c r="D12" s="30" t="s">
        <v>177</v>
      </c>
      <c r="E12" s="31">
        <f>'Приложение 2'!F13</f>
        <v>1203.6</v>
      </c>
    </row>
    <row r="13" spans="1:5" ht="66.75" customHeight="1">
      <c r="A13" s="135" t="s">
        <v>118</v>
      </c>
      <c r="B13" s="44" t="s">
        <v>6</v>
      </c>
      <c r="C13" s="44"/>
      <c r="D13" s="44"/>
      <c r="E13" s="101">
        <f>E14+E16</f>
        <v>4375.9</v>
      </c>
    </row>
    <row r="14" spans="1:5" ht="57" customHeight="1">
      <c r="A14" s="134" t="s">
        <v>134</v>
      </c>
      <c r="B14" s="30" t="s">
        <v>6</v>
      </c>
      <c r="C14" s="30" t="s">
        <v>221</v>
      </c>
      <c r="D14" s="30"/>
      <c r="E14" s="36">
        <f>E15</f>
        <v>262.6</v>
      </c>
    </row>
    <row r="15" spans="1:5" ht="81.75" customHeight="1">
      <c r="A15" s="134" t="s">
        <v>178</v>
      </c>
      <c r="B15" s="30" t="s">
        <v>6</v>
      </c>
      <c r="C15" s="30" t="s">
        <v>221</v>
      </c>
      <c r="D15" s="30" t="s">
        <v>177</v>
      </c>
      <c r="E15" s="31">
        <f>'Приложение 2'!F16</f>
        <v>262.6</v>
      </c>
    </row>
    <row r="16" spans="1:5" ht="27" customHeight="1">
      <c r="A16" s="136" t="s">
        <v>7</v>
      </c>
      <c r="B16" s="30" t="s">
        <v>6</v>
      </c>
      <c r="C16" s="30" t="s">
        <v>223</v>
      </c>
      <c r="D16" s="30"/>
      <c r="E16" s="36">
        <f>E17+E18+E19</f>
        <v>4113.299999999999</v>
      </c>
    </row>
    <row r="17" spans="1:5" ht="81" customHeight="1">
      <c r="A17" s="134" t="s">
        <v>178</v>
      </c>
      <c r="B17" s="120" t="s">
        <v>6</v>
      </c>
      <c r="C17" s="30" t="s">
        <v>223</v>
      </c>
      <c r="D17" s="120" t="s">
        <v>177</v>
      </c>
      <c r="E17" s="31">
        <f>'Приложение 2'!F18</f>
        <v>3089.7</v>
      </c>
    </row>
    <row r="18" spans="1:9" ht="44.25" customHeight="1">
      <c r="A18" s="134" t="s">
        <v>220</v>
      </c>
      <c r="B18" s="120" t="s">
        <v>6</v>
      </c>
      <c r="C18" s="30" t="s">
        <v>223</v>
      </c>
      <c r="D18" s="120" t="s">
        <v>176</v>
      </c>
      <c r="E18" s="31">
        <f>'Приложение 2'!F19</f>
        <v>977.7</v>
      </c>
      <c r="H18" s="51"/>
      <c r="I18" s="51"/>
    </row>
    <row r="19" spans="1:9" ht="24.75" customHeight="1">
      <c r="A19" s="137" t="s">
        <v>182</v>
      </c>
      <c r="B19" s="120" t="s">
        <v>6</v>
      </c>
      <c r="C19" s="30" t="s">
        <v>223</v>
      </c>
      <c r="D19" s="120" t="s">
        <v>181</v>
      </c>
      <c r="E19" s="31">
        <f>'Приложение 2'!F20</f>
        <v>45.9</v>
      </c>
      <c r="H19" s="51"/>
      <c r="I19" s="51"/>
    </row>
    <row r="20" spans="1:5" ht="82.5" customHeight="1">
      <c r="A20" s="138" t="s">
        <v>119</v>
      </c>
      <c r="B20" s="44" t="s">
        <v>8</v>
      </c>
      <c r="C20" s="44"/>
      <c r="D20" s="44"/>
      <c r="E20" s="101">
        <f>E21+E28+E25</f>
        <v>19128.5</v>
      </c>
    </row>
    <row r="21" spans="1:5" ht="39.75" customHeight="1">
      <c r="A21" s="136" t="s">
        <v>9</v>
      </c>
      <c r="B21" s="30" t="s">
        <v>8</v>
      </c>
      <c r="C21" s="30" t="s">
        <v>225</v>
      </c>
      <c r="D21" s="30"/>
      <c r="E21" s="36">
        <f>E22+E23+E24</f>
        <v>15251.6</v>
      </c>
    </row>
    <row r="22" spans="1:5" ht="87" customHeight="1">
      <c r="A22" s="134" t="s">
        <v>178</v>
      </c>
      <c r="B22" s="120" t="s">
        <v>8</v>
      </c>
      <c r="C22" s="30" t="s">
        <v>225</v>
      </c>
      <c r="D22" s="120" t="s">
        <v>177</v>
      </c>
      <c r="E22" s="36">
        <f>'Приложение 2'!F28</f>
        <v>14206.2</v>
      </c>
    </row>
    <row r="23" spans="1:9" ht="42.75" customHeight="1">
      <c r="A23" s="134" t="s">
        <v>220</v>
      </c>
      <c r="B23" s="120" t="s">
        <v>8</v>
      </c>
      <c r="C23" s="30" t="s">
        <v>225</v>
      </c>
      <c r="D23" s="120" t="s">
        <v>176</v>
      </c>
      <c r="E23" s="31">
        <f>'Приложение 2'!F29</f>
        <v>939.3</v>
      </c>
      <c r="H23" s="51"/>
      <c r="I23" s="51"/>
    </row>
    <row r="24" spans="1:9" ht="21" customHeight="1">
      <c r="A24" s="137" t="s">
        <v>182</v>
      </c>
      <c r="B24" s="120" t="s">
        <v>8</v>
      </c>
      <c r="C24" s="30" t="s">
        <v>225</v>
      </c>
      <c r="D24" s="120" t="s">
        <v>181</v>
      </c>
      <c r="E24" s="31">
        <f>'Приложение 2'!F30</f>
        <v>106.1</v>
      </c>
      <c r="H24" s="51"/>
      <c r="I24" s="51"/>
    </row>
    <row r="25" spans="1:5" ht="90" customHeight="1">
      <c r="A25" s="134" t="s">
        <v>260</v>
      </c>
      <c r="B25" s="30" t="s">
        <v>8</v>
      </c>
      <c r="C25" s="30" t="s">
        <v>251</v>
      </c>
      <c r="D25" s="30"/>
      <c r="E25" s="36">
        <f>E26+E27</f>
        <v>3870.9</v>
      </c>
    </row>
    <row r="26" spans="1:5" ht="84.75" customHeight="1">
      <c r="A26" s="134" t="s">
        <v>178</v>
      </c>
      <c r="B26" s="30" t="s">
        <v>8</v>
      </c>
      <c r="C26" s="30" t="s">
        <v>251</v>
      </c>
      <c r="D26" s="30" t="s">
        <v>177</v>
      </c>
      <c r="E26" s="36">
        <f>'Приложение 2'!F32</f>
        <v>3593.4</v>
      </c>
    </row>
    <row r="27" spans="1:5" ht="42.75" customHeight="1">
      <c r="A27" s="134" t="s">
        <v>220</v>
      </c>
      <c r="B27" s="30" t="s">
        <v>8</v>
      </c>
      <c r="C27" s="30" t="s">
        <v>251</v>
      </c>
      <c r="D27" s="30" t="s">
        <v>176</v>
      </c>
      <c r="E27" s="36">
        <f>'Приложение 2'!F33</f>
        <v>277.5</v>
      </c>
    </row>
    <row r="28" spans="1:5" ht="87" customHeight="1">
      <c r="A28" s="134" t="s">
        <v>261</v>
      </c>
      <c r="B28" s="30" t="s">
        <v>8</v>
      </c>
      <c r="C28" s="30" t="s">
        <v>252</v>
      </c>
      <c r="D28" s="30"/>
      <c r="E28" s="36">
        <f>E29</f>
        <v>6</v>
      </c>
    </row>
    <row r="29" spans="1:5" ht="41.25" customHeight="1">
      <c r="A29" s="134" t="s">
        <v>220</v>
      </c>
      <c r="B29" s="30" t="s">
        <v>8</v>
      </c>
      <c r="C29" s="30" t="s">
        <v>252</v>
      </c>
      <c r="D29" s="30" t="s">
        <v>176</v>
      </c>
      <c r="E29" s="36">
        <f>'Приложение 2'!F35</f>
        <v>6</v>
      </c>
    </row>
    <row r="30" spans="1:5" ht="13.5" customHeight="1">
      <c r="A30" s="138" t="s">
        <v>10</v>
      </c>
      <c r="B30" s="45" t="s">
        <v>123</v>
      </c>
      <c r="C30" s="45"/>
      <c r="D30" s="45"/>
      <c r="E30" s="101">
        <f>E31</f>
        <v>20</v>
      </c>
    </row>
    <row r="31" spans="1:5" ht="13.5" customHeight="1">
      <c r="A31" s="136" t="s">
        <v>11</v>
      </c>
      <c r="B31" s="30" t="s">
        <v>123</v>
      </c>
      <c r="C31" s="30" t="s">
        <v>226</v>
      </c>
      <c r="D31" s="30"/>
      <c r="E31" s="36">
        <f>E32</f>
        <v>20</v>
      </c>
    </row>
    <row r="32" spans="1:5" ht="16.5" customHeight="1">
      <c r="A32" s="137" t="s">
        <v>182</v>
      </c>
      <c r="B32" s="30" t="s">
        <v>123</v>
      </c>
      <c r="C32" s="30" t="s">
        <v>226</v>
      </c>
      <c r="D32" s="30" t="s">
        <v>181</v>
      </c>
      <c r="E32" s="36">
        <f>'Приложение 2'!F38</f>
        <v>20</v>
      </c>
    </row>
    <row r="33" spans="1:5" ht="17.25" customHeight="1">
      <c r="A33" s="139" t="s">
        <v>12</v>
      </c>
      <c r="B33" s="45" t="s">
        <v>124</v>
      </c>
      <c r="C33" s="44"/>
      <c r="D33" s="44"/>
      <c r="E33" s="101">
        <f>E36+E34+E38+E40+E42+E44+E46+E48</f>
        <v>965.4</v>
      </c>
    </row>
    <row r="34" spans="1:5" ht="59.25" customHeight="1">
      <c r="A34" s="140" t="s">
        <v>132</v>
      </c>
      <c r="B34" s="30" t="s">
        <v>124</v>
      </c>
      <c r="C34" s="30" t="s">
        <v>227</v>
      </c>
      <c r="D34" s="30"/>
      <c r="E34" s="36">
        <f>E35</f>
        <v>100</v>
      </c>
    </row>
    <row r="35" spans="1:5" ht="44.25" customHeight="1">
      <c r="A35" s="134" t="s">
        <v>220</v>
      </c>
      <c r="B35" s="30" t="s">
        <v>124</v>
      </c>
      <c r="C35" s="30" t="s">
        <v>227</v>
      </c>
      <c r="D35" s="30" t="s">
        <v>176</v>
      </c>
      <c r="E35" s="36">
        <f>'Приложение 2'!F41</f>
        <v>100</v>
      </c>
    </row>
    <row r="36" spans="1:5" ht="56.25" customHeight="1">
      <c r="A36" s="134" t="s">
        <v>133</v>
      </c>
      <c r="B36" s="30" t="s">
        <v>124</v>
      </c>
      <c r="C36" s="30" t="s">
        <v>224</v>
      </c>
      <c r="D36" s="30"/>
      <c r="E36" s="36">
        <f>E37</f>
        <v>72</v>
      </c>
    </row>
    <row r="37" spans="1:5" ht="23.25" customHeight="1">
      <c r="A37" s="137" t="s">
        <v>182</v>
      </c>
      <c r="B37" s="30" t="s">
        <v>124</v>
      </c>
      <c r="C37" s="30" t="s">
        <v>224</v>
      </c>
      <c r="D37" s="30" t="s">
        <v>181</v>
      </c>
      <c r="E37" s="36">
        <f>'Приложение 2'!F23</f>
        <v>72</v>
      </c>
    </row>
    <row r="38" spans="1:5" ht="21.75" customHeight="1">
      <c r="A38" s="140" t="s">
        <v>157</v>
      </c>
      <c r="B38" s="30" t="s">
        <v>124</v>
      </c>
      <c r="C38" s="30" t="s">
        <v>228</v>
      </c>
      <c r="D38" s="30"/>
      <c r="E38" s="36">
        <f>E39</f>
        <v>500</v>
      </c>
    </row>
    <row r="39" spans="1:5" ht="42" customHeight="1">
      <c r="A39" s="134" t="s">
        <v>220</v>
      </c>
      <c r="B39" s="30" t="s">
        <v>124</v>
      </c>
      <c r="C39" s="30" t="s">
        <v>228</v>
      </c>
      <c r="D39" s="30" t="s">
        <v>176</v>
      </c>
      <c r="E39" s="36">
        <f>'Приложение 2'!F43</f>
        <v>500</v>
      </c>
    </row>
    <row r="40" spans="1:5" ht="42" customHeight="1">
      <c r="A40" s="136" t="s">
        <v>243</v>
      </c>
      <c r="B40" s="30" t="s">
        <v>124</v>
      </c>
      <c r="C40" s="30" t="s">
        <v>229</v>
      </c>
      <c r="D40" s="30"/>
      <c r="E40" s="36">
        <f>E41</f>
        <v>40</v>
      </c>
    </row>
    <row r="41" spans="1:5" ht="43.5" customHeight="1">
      <c r="A41" s="134" t="s">
        <v>220</v>
      </c>
      <c r="B41" s="30" t="s">
        <v>124</v>
      </c>
      <c r="C41" s="30" t="s">
        <v>229</v>
      </c>
      <c r="D41" s="30" t="s">
        <v>176</v>
      </c>
      <c r="E41" s="36">
        <f>'Приложение 2'!F45</f>
        <v>40</v>
      </c>
    </row>
    <row r="42" spans="1:5" ht="78.75" customHeight="1">
      <c r="A42" s="136" t="s">
        <v>210</v>
      </c>
      <c r="B42" s="30" t="s">
        <v>124</v>
      </c>
      <c r="C42" s="30" t="s">
        <v>241</v>
      </c>
      <c r="D42" s="30"/>
      <c r="E42" s="36">
        <f>E43</f>
        <v>94.4</v>
      </c>
    </row>
    <row r="43" spans="1:5" ht="46.5" customHeight="1">
      <c r="A43" s="134" t="s">
        <v>220</v>
      </c>
      <c r="B43" s="30" t="s">
        <v>124</v>
      </c>
      <c r="C43" s="30" t="s">
        <v>241</v>
      </c>
      <c r="D43" s="30" t="s">
        <v>176</v>
      </c>
      <c r="E43" s="36">
        <f>'Приложение 2'!F47</f>
        <v>94.4</v>
      </c>
    </row>
    <row r="44" spans="1:5" ht="105.75" customHeight="1">
      <c r="A44" s="136" t="s">
        <v>211</v>
      </c>
      <c r="B44" s="30" t="s">
        <v>124</v>
      </c>
      <c r="C44" s="30" t="s">
        <v>242</v>
      </c>
      <c r="D44" s="30"/>
      <c r="E44" s="36">
        <f>E45</f>
        <v>81</v>
      </c>
    </row>
    <row r="45" spans="1:5" ht="40.5" customHeight="1">
      <c r="A45" s="134" t="s">
        <v>220</v>
      </c>
      <c r="B45" s="30" t="s">
        <v>124</v>
      </c>
      <c r="C45" s="30" t="s">
        <v>242</v>
      </c>
      <c r="D45" s="30" t="s">
        <v>176</v>
      </c>
      <c r="E45" s="36">
        <f>'Приложение 2'!F49</f>
        <v>81</v>
      </c>
    </row>
    <row r="46" spans="1:5" ht="79.5" customHeight="1">
      <c r="A46" s="141" t="s">
        <v>244</v>
      </c>
      <c r="B46" s="120" t="s">
        <v>124</v>
      </c>
      <c r="C46" s="120" t="s">
        <v>245</v>
      </c>
      <c r="D46" s="120"/>
      <c r="E46" s="36">
        <f>E47</f>
        <v>46.5</v>
      </c>
    </row>
    <row r="47" spans="1:5" ht="43.5" customHeight="1">
      <c r="A47" s="137" t="s">
        <v>220</v>
      </c>
      <c r="B47" s="120" t="s">
        <v>124</v>
      </c>
      <c r="C47" s="120" t="s">
        <v>245</v>
      </c>
      <c r="D47" s="120" t="s">
        <v>176</v>
      </c>
      <c r="E47" s="36">
        <f>'Приложение 2'!F51</f>
        <v>46.5</v>
      </c>
    </row>
    <row r="48" spans="1:5" ht="128.25" customHeight="1">
      <c r="A48" s="142" t="s">
        <v>249</v>
      </c>
      <c r="B48" s="120" t="s">
        <v>124</v>
      </c>
      <c r="C48" s="120" t="s">
        <v>246</v>
      </c>
      <c r="D48" s="120"/>
      <c r="E48" s="36">
        <f>E49</f>
        <v>31.5</v>
      </c>
    </row>
    <row r="49" spans="1:5" ht="45.75" customHeight="1" thickBot="1">
      <c r="A49" s="147" t="s">
        <v>220</v>
      </c>
      <c r="B49" s="117" t="s">
        <v>124</v>
      </c>
      <c r="C49" s="117" t="s">
        <v>246</v>
      </c>
      <c r="D49" s="117" t="s">
        <v>176</v>
      </c>
      <c r="E49" s="41">
        <f>'Приложение 2'!F53</f>
        <v>31.5</v>
      </c>
    </row>
    <row r="50" spans="1:5" ht="45.75" customHeight="1" thickBot="1">
      <c r="A50" s="122" t="s">
        <v>13</v>
      </c>
      <c r="B50" s="42" t="s">
        <v>14</v>
      </c>
      <c r="C50" s="42"/>
      <c r="D50" s="42"/>
      <c r="E50" s="99">
        <f>E51</f>
        <v>200</v>
      </c>
    </row>
    <row r="51" spans="1:5" ht="54.75" customHeight="1">
      <c r="A51" s="148" t="s">
        <v>120</v>
      </c>
      <c r="B51" s="46" t="s">
        <v>15</v>
      </c>
      <c r="C51" s="46"/>
      <c r="D51" s="46"/>
      <c r="E51" s="100">
        <f>E52</f>
        <v>200</v>
      </c>
    </row>
    <row r="52" spans="1:5" ht="56.25" customHeight="1">
      <c r="A52" s="141" t="s">
        <v>250</v>
      </c>
      <c r="B52" s="30" t="s">
        <v>15</v>
      </c>
      <c r="C52" s="30" t="s">
        <v>230</v>
      </c>
      <c r="D52" s="30"/>
      <c r="E52" s="36">
        <f>E53</f>
        <v>200</v>
      </c>
    </row>
    <row r="53" spans="1:5" ht="44.25" customHeight="1" thickBot="1">
      <c r="A53" s="149" t="s">
        <v>220</v>
      </c>
      <c r="B53" s="40" t="s">
        <v>15</v>
      </c>
      <c r="C53" s="40" t="s">
        <v>230</v>
      </c>
      <c r="D53" s="40" t="s">
        <v>176</v>
      </c>
      <c r="E53" s="41">
        <f>'Приложение 2'!F57</f>
        <v>200</v>
      </c>
    </row>
    <row r="54" spans="1:6" ht="28.5" customHeight="1" thickBot="1">
      <c r="A54" s="122" t="s">
        <v>161</v>
      </c>
      <c r="B54" s="48" t="s">
        <v>162</v>
      </c>
      <c r="C54" s="42"/>
      <c r="D54" s="42"/>
      <c r="E54" s="99">
        <f>E55</f>
        <v>284.1</v>
      </c>
      <c r="F54" s="98"/>
    </row>
    <row r="55" spans="1:5" ht="17.25" customHeight="1">
      <c r="A55" s="146" t="s">
        <v>158</v>
      </c>
      <c r="B55" s="47" t="s">
        <v>159</v>
      </c>
      <c r="C55" s="47"/>
      <c r="D55" s="47"/>
      <c r="E55" s="100">
        <f>E56</f>
        <v>284.1</v>
      </c>
    </row>
    <row r="56" spans="1:5" ht="110.25" customHeight="1">
      <c r="A56" s="143" t="s">
        <v>160</v>
      </c>
      <c r="B56" s="30" t="s">
        <v>159</v>
      </c>
      <c r="C56" s="30" t="s">
        <v>231</v>
      </c>
      <c r="D56" s="30"/>
      <c r="E56" s="36">
        <f>E57</f>
        <v>284.1</v>
      </c>
    </row>
    <row r="57" spans="1:5" ht="45.75" customHeight="1" thickBot="1">
      <c r="A57" s="149" t="s">
        <v>220</v>
      </c>
      <c r="B57" s="40" t="s">
        <v>159</v>
      </c>
      <c r="C57" s="40" t="s">
        <v>231</v>
      </c>
      <c r="D57" s="40" t="s">
        <v>176</v>
      </c>
      <c r="E57" s="41">
        <f>'Приложение 2'!F61</f>
        <v>284.1</v>
      </c>
    </row>
    <row r="58" spans="1:7" ht="28.5" customHeight="1" thickBot="1">
      <c r="A58" s="122" t="s">
        <v>16</v>
      </c>
      <c r="B58" s="42" t="s">
        <v>17</v>
      </c>
      <c r="C58" s="42"/>
      <c r="D58" s="42"/>
      <c r="E58" s="99">
        <f>E59</f>
        <v>64428.4</v>
      </c>
      <c r="G58" s="98"/>
    </row>
    <row r="59" spans="1:5" ht="17.25" customHeight="1">
      <c r="A59" s="146" t="s">
        <v>18</v>
      </c>
      <c r="B59" s="47" t="s">
        <v>19</v>
      </c>
      <c r="C59" s="47"/>
      <c r="D59" s="47"/>
      <c r="E59" s="100">
        <f>E60+E62</f>
        <v>64428.4</v>
      </c>
    </row>
    <row r="60" spans="1:5" ht="37.5" customHeight="1">
      <c r="A60" s="134" t="s">
        <v>212</v>
      </c>
      <c r="B60" s="30" t="s">
        <v>19</v>
      </c>
      <c r="C60" s="30" t="s">
        <v>232</v>
      </c>
      <c r="D60" s="30"/>
      <c r="E60" s="36">
        <f>E61</f>
        <v>59202.3</v>
      </c>
    </row>
    <row r="61" spans="1:5" ht="40.5" customHeight="1">
      <c r="A61" s="134" t="s">
        <v>220</v>
      </c>
      <c r="B61" s="30" t="s">
        <v>19</v>
      </c>
      <c r="C61" s="30" t="s">
        <v>232</v>
      </c>
      <c r="D61" s="30" t="s">
        <v>176</v>
      </c>
      <c r="E61" s="36">
        <f>'Приложение 2'!F65</f>
        <v>59202.3</v>
      </c>
    </row>
    <row r="62" spans="1:5" ht="37.5" customHeight="1">
      <c r="A62" s="134" t="s">
        <v>247</v>
      </c>
      <c r="B62" s="30" t="s">
        <v>19</v>
      </c>
      <c r="C62" s="30" t="s">
        <v>248</v>
      </c>
      <c r="D62" s="30"/>
      <c r="E62" s="36">
        <f>E63</f>
        <v>5226.1</v>
      </c>
    </row>
    <row r="63" spans="1:5" ht="42.75" customHeight="1" thickBot="1">
      <c r="A63" s="149" t="s">
        <v>220</v>
      </c>
      <c r="B63" s="40" t="s">
        <v>19</v>
      </c>
      <c r="C63" s="40" t="s">
        <v>248</v>
      </c>
      <c r="D63" s="40" t="s">
        <v>176</v>
      </c>
      <c r="E63" s="41">
        <f>'Приложение 2'!F67</f>
        <v>5226.1</v>
      </c>
    </row>
    <row r="64" spans="1:5" ht="18" customHeight="1" thickBot="1">
      <c r="A64" s="122" t="s">
        <v>173</v>
      </c>
      <c r="B64" s="48" t="s">
        <v>174</v>
      </c>
      <c r="C64" s="42"/>
      <c r="D64" s="42"/>
      <c r="E64" s="99">
        <f>E65</f>
        <v>130</v>
      </c>
    </row>
    <row r="65" spans="1:5" ht="33" customHeight="1">
      <c r="A65" s="146" t="s">
        <v>171</v>
      </c>
      <c r="B65" s="47" t="s">
        <v>170</v>
      </c>
      <c r="C65" s="46"/>
      <c r="D65" s="46"/>
      <c r="E65" s="100">
        <f>E66</f>
        <v>130</v>
      </c>
    </row>
    <row r="66" spans="1:5" ht="56.25" customHeight="1">
      <c r="A66" s="134" t="s">
        <v>172</v>
      </c>
      <c r="B66" s="30" t="s">
        <v>170</v>
      </c>
      <c r="C66" s="30" t="s">
        <v>233</v>
      </c>
      <c r="D66" s="30"/>
      <c r="E66" s="36">
        <f>E67</f>
        <v>130</v>
      </c>
    </row>
    <row r="67" spans="1:5" ht="43.5" customHeight="1" thickBot="1">
      <c r="A67" s="149" t="s">
        <v>220</v>
      </c>
      <c r="B67" s="40" t="s">
        <v>170</v>
      </c>
      <c r="C67" s="40" t="s">
        <v>233</v>
      </c>
      <c r="D67" s="40" t="s">
        <v>176</v>
      </c>
      <c r="E67" s="41">
        <f>'Приложение 2'!F70</f>
        <v>130</v>
      </c>
    </row>
    <row r="68" spans="1:5" ht="18" customHeight="1" thickBot="1">
      <c r="A68" s="122" t="s">
        <v>20</v>
      </c>
      <c r="B68" s="42" t="s">
        <v>21</v>
      </c>
      <c r="C68" s="42"/>
      <c r="D68" s="42"/>
      <c r="E68" s="99">
        <f>E72+E69</f>
        <v>1314.3</v>
      </c>
    </row>
    <row r="69" spans="1:5" ht="44.25" customHeight="1">
      <c r="A69" s="150" t="s">
        <v>167</v>
      </c>
      <c r="B69" s="47" t="s">
        <v>168</v>
      </c>
      <c r="C69" s="46"/>
      <c r="D69" s="46"/>
      <c r="E69" s="100">
        <f>E70</f>
        <v>90</v>
      </c>
    </row>
    <row r="70" spans="1:5" ht="108.75" customHeight="1">
      <c r="A70" s="140" t="s">
        <v>169</v>
      </c>
      <c r="B70" s="30" t="s">
        <v>168</v>
      </c>
      <c r="C70" s="30" t="s">
        <v>234</v>
      </c>
      <c r="D70" s="30"/>
      <c r="E70" s="36">
        <f>E71</f>
        <v>90</v>
      </c>
    </row>
    <row r="71" spans="1:5" ht="40.5" customHeight="1">
      <c r="A71" s="134" t="s">
        <v>220</v>
      </c>
      <c r="B71" s="30" t="s">
        <v>168</v>
      </c>
      <c r="C71" s="30" t="s">
        <v>234</v>
      </c>
      <c r="D71" s="30" t="s">
        <v>176</v>
      </c>
      <c r="E71" s="36">
        <f>'Приложение 2'!F75</f>
        <v>90</v>
      </c>
    </row>
    <row r="72" spans="1:5" ht="21.75" customHeight="1">
      <c r="A72" s="135" t="s">
        <v>265</v>
      </c>
      <c r="B72" s="44" t="s">
        <v>22</v>
      </c>
      <c r="C72" s="44"/>
      <c r="D72" s="44"/>
      <c r="E72" s="101">
        <f>E73+E75+E77+E83+E79+E81</f>
        <v>1224.3</v>
      </c>
    </row>
    <row r="73" spans="1:5" ht="41.25" customHeight="1">
      <c r="A73" s="136" t="s">
        <v>243</v>
      </c>
      <c r="B73" s="30" t="s">
        <v>22</v>
      </c>
      <c r="C73" s="30" t="s">
        <v>229</v>
      </c>
      <c r="D73" s="30"/>
      <c r="E73" s="36">
        <f>E74</f>
        <v>6.4</v>
      </c>
    </row>
    <row r="74" spans="1:5" ht="42.75" customHeight="1">
      <c r="A74" s="134" t="s">
        <v>220</v>
      </c>
      <c r="B74" s="30" t="s">
        <v>22</v>
      </c>
      <c r="C74" s="30" t="s">
        <v>229</v>
      </c>
      <c r="D74" s="30" t="s">
        <v>176</v>
      </c>
      <c r="E74" s="36">
        <f>'Приложение 2'!F78</f>
        <v>6.4</v>
      </c>
    </row>
    <row r="75" spans="1:5" ht="81" customHeight="1">
      <c r="A75" s="136" t="s">
        <v>210</v>
      </c>
      <c r="B75" s="30" t="s">
        <v>22</v>
      </c>
      <c r="C75" s="30" t="s">
        <v>241</v>
      </c>
      <c r="D75" s="30"/>
      <c r="E75" s="36">
        <f>E76</f>
        <v>277.9</v>
      </c>
    </row>
    <row r="76" spans="1:5" ht="41.25" customHeight="1">
      <c r="A76" s="134" t="s">
        <v>220</v>
      </c>
      <c r="B76" s="30" t="s">
        <v>22</v>
      </c>
      <c r="C76" s="30" t="s">
        <v>241</v>
      </c>
      <c r="D76" s="30" t="s">
        <v>176</v>
      </c>
      <c r="E76" s="36">
        <f>'Приложение 2'!F80</f>
        <v>277.9</v>
      </c>
    </row>
    <row r="77" spans="1:5" ht="107.25" customHeight="1">
      <c r="A77" s="136" t="s">
        <v>211</v>
      </c>
      <c r="B77" s="30" t="s">
        <v>22</v>
      </c>
      <c r="C77" s="30" t="s">
        <v>242</v>
      </c>
      <c r="D77" s="30"/>
      <c r="E77" s="36">
        <f>E78</f>
        <v>311.7</v>
      </c>
    </row>
    <row r="78" spans="1:5" ht="45.75" customHeight="1">
      <c r="A78" s="134" t="s">
        <v>220</v>
      </c>
      <c r="B78" s="30" t="s">
        <v>22</v>
      </c>
      <c r="C78" s="30" t="s">
        <v>242</v>
      </c>
      <c r="D78" s="30" t="s">
        <v>176</v>
      </c>
      <c r="E78" s="36">
        <f>'Приложение 2'!F82</f>
        <v>311.7</v>
      </c>
    </row>
    <row r="79" spans="1:5" ht="82.5" customHeight="1">
      <c r="A79" s="141" t="s">
        <v>244</v>
      </c>
      <c r="B79" s="120" t="s">
        <v>22</v>
      </c>
      <c r="C79" s="120" t="s">
        <v>245</v>
      </c>
      <c r="D79" s="120"/>
      <c r="E79" s="36">
        <f>E80</f>
        <v>48.5</v>
      </c>
    </row>
    <row r="80" spans="1:5" ht="48" customHeight="1">
      <c r="A80" s="137" t="s">
        <v>220</v>
      </c>
      <c r="B80" s="120" t="s">
        <v>22</v>
      </c>
      <c r="C80" s="120" t="s">
        <v>245</v>
      </c>
      <c r="D80" s="120" t="s">
        <v>176</v>
      </c>
      <c r="E80" s="36">
        <f>'Приложение 2'!F84</f>
        <v>48.5</v>
      </c>
    </row>
    <row r="81" spans="1:5" ht="130.5" customHeight="1">
      <c r="A81" s="142" t="s">
        <v>249</v>
      </c>
      <c r="B81" s="120" t="s">
        <v>22</v>
      </c>
      <c r="C81" s="120" t="s">
        <v>246</v>
      </c>
      <c r="D81" s="120"/>
      <c r="E81" s="36">
        <f>E82</f>
        <v>20</v>
      </c>
    </row>
    <row r="82" spans="1:5" ht="42" customHeight="1">
      <c r="A82" s="137" t="s">
        <v>220</v>
      </c>
      <c r="B82" s="120" t="s">
        <v>22</v>
      </c>
      <c r="C82" s="120" t="s">
        <v>246</v>
      </c>
      <c r="D82" s="120" t="s">
        <v>176</v>
      </c>
      <c r="E82" s="36">
        <f>'Приложение 2'!F86</f>
        <v>20</v>
      </c>
    </row>
    <row r="83" spans="1:5" ht="32.25" customHeight="1">
      <c r="A83" s="136" t="s">
        <v>209</v>
      </c>
      <c r="B83" s="30" t="s">
        <v>22</v>
      </c>
      <c r="C83" s="30" t="s">
        <v>235</v>
      </c>
      <c r="D83" s="30"/>
      <c r="E83" s="36">
        <f>E84</f>
        <v>559.8</v>
      </c>
    </row>
    <row r="84" spans="1:5" ht="42" customHeight="1" thickBot="1">
      <c r="A84" s="149" t="s">
        <v>220</v>
      </c>
      <c r="B84" s="40" t="s">
        <v>22</v>
      </c>
      <c r="C84" s="40" t="s">
        <v>235</v>
      </c>
      <c r="D84" s="40" t="s">
        <v>176</v>
      </c>
      <c r="E84" s="41">
        <f>'Приложение 2'!F88</f>
        <v>559.8</v>
      </c>
    </row>
    <row r="85" spans="1:5" ht="30" customHeight="1" thickBot="1">
      <c r="A85" s="122" t="s">
        <v>149</v>
      </c>
      <c r="B85" s="42" t="s">
        <v>23</v>
      </c>
      <c r="C85" s="42"/>
      <c r="D85" s="42"/>
      <c r="E85" s="99">
        <f>E86</f>
        <v>9815.8</v>
      </c>
    </row>
    <row r="86" spans="1:5" ht="16.5" customHeight="1">
      <c r="A86" s="150" t="s">
        <v>92</v>
      </c>
      <c r="B86" s="47" t="s">
        <v>24</v>
      </c>
      <c r="C86" s="47"/>
      <c r="D86" s="47"/>
      <c r="E86" s="151">
        <f>E89+E87</f>
        <v>9815.8</v>
      </c>
    </row>
    <row r="87" spans="1:5" ht="47.25" customHeight="1">
      <c r="A87" s="134" t="s">
        <v>166</v>
      </c>
      <c r="B87" s="30" t="s">
        <v>24</v>
      </c>
      <c r="C87" s="30" t="s">
        <v>236</v>
      </c>
      <c r="D87" s="30"/>
      <c r="E87" s="36">
        <f>E88</f>
        <v>3154.7</v>
      </c>
    </row>
    <row r="88" spans="1:5" ht="39" customHeight="1">
      <c r="A88" s="134" t="s">
        <v>220</v>
      </c>
      <c r="B88" s="30" t="s">
        <v>24</v>
      </c>
      <c r="C88" s="30" t="s">
        <v>236</v>
      </c>
      <c r="D88" s="30" t="s">
        <v>176</v>
      </c>
      <c r="E88" s="36">
        <f>'Приложение 2'!F92</f>
        <v>3154.7</v>
      </c>
    </row>
    <row r="89" spans="1:5" ht="50.25" customHeight="1">
      <c r="A89" s="136" t="s">
        <v>135</v>
      </c>
      <c r="B89" s="30" t="s">
        <v>24</v>
      </c>
      <c r="C89" s="30" t="s">
        <v>237</v>
      </c>
      <c r="D89" s="30"/>
      <c r="E89" s="36">
        <f>E90</f>
        <v>6661.1</v>
      </c>
    </row>
    <row r="90" spans="1:5" ht="46.5" customHeight="1" thickBot="1">
      <c r="A90" s="149" t="s">
        <v>220</v>
      </c>
      <c r="B90" s="40" t="s">
        <v>24</v>
      </c>
      <c r="C90" s="40" t="s">
        <v>237</v>
      </c>
      <c r="D90" s="40" t="s">
        <v>176</v>
      </c>
      <c r="E90" s="41">
        <f>'Приложение 2'!F94</f>
        <v>6661.1</v>
      </c>
    </row>
    <row r="91" spans="1:5" ht="23.25" customHeight="1" thickBot="1">
      <c r="A91" s="122" t="s">
        <v>26</v>
      </c>
      <c r="B91" s="42">
        <v>1000</v>
      </c>
      <c r="C91" s="42"/>
      <c r="D91" s="42"/>
      <c r="E91" s="99">
        <f>E95+E92</f>
        <v>22295.9</v>
      </c>
    </row>
    <row r="92" spans="1:5" ht="19.5" customHeight="1">
      <c r="A92" s="146" t="s">
        <v>214</v>
      </c>
      <c r="B92" s="46">
        <v>1003</v>
      </c>
      <c r="C92" s="46"/>
      <c r="D92" s="46"/>
      <c r="E92" s="100">
        <f>E93</f>
        <v>282.7</v>
      </c>
    </row>
    <row r="93" spans="1:5" ht="64.5" customHeight="1">
      <c r="A93" s="137" t="s">
        <v>216</v>
      </c>
      <c r="B93" s="30" t="s">
        <v>215</v>
      </c>
      <c r="C93" s="30" t="s">
        <v>238</v>
      </c>
      <c r="D93" s="30"/>
      <c r="E93" s="36">
        <f>E94</f>
        <v>282.7</v>
      </c>
    </row>
    <row r="94" spans="1:5" ht="33.75" customHeight="1">
      <c r="A94" s="134" t="s">
        <v>179</v>
      </c>
      <c r="B94" s="30" t="s">
        <v>215</v>
      </c>
      <c r="C94" s="30" t="s">
        <v>238</v>
      </c>
      <c r="D94" s="30" t="s">
        <v>180</v>
      </c>
      <c r="E94" s="36">
        <f>'Приложение 2'!F98</f>
        <v>282.7</v>
      </c>
    </row>
    <row r="95" spans="1:5" ht="19.5" customHeight="1">
      <c r="A95" s="133" t="s">
        <v>27</v>
      </c>
      <c r="B95" s="44">
        <v>1004</v>
      </c>
      <c r="C95" s="44"/>
      <c r="D95" s="44"/>
      <c r="E95" s="101">
        <f>E96+E98</f>
        <v>22013.2</v>
      </c>
    </row>
    <row r="96" spans="1:5" ht="74.25" customHeight="1">
      <c r="A96" s="134" t="s">
        <v>263</v>
      </c>
      <c r="B96" s="30" t="s">
        <v>93</v>
      </c>
      <c r="C96" s="30" t="s">
        <v>253</v>
      </c>
      <c r="D96" s="30"/>
      <c r="E96" s="36">
        <f>E97</f>
        <v>15546.5</v>
      </c>
    </row>
    <row r="97" spans="1:5" ht="30.75" customHeight="1">
      <c r="A97" s="140" t="s">
        <v>179</v>
      </c>
      <c r="B97" s="30">
        <v>1004</v>
      </c>
      <c r="C97" s="30" t="s">
        <v>253</v>
      </c>
      <c r="D97" s="30" t="s">
        <v>180</v>
      </c>
      <c r="E97" s="36">
        <f>'Приложение 2'!F101</f>
        <v>15546.5</v>
      </c>
    </row>
    <row r="98" spans="1:5" ht="72" customHeight="1">
      <c r="A98" s="134" t="s">
        <v>264</v>
      </c>
      <c r="B98" s="30" t="s">
        <v>93</v>
      </c>
      <c r="C98" s="30" t="s">
        <v>254</v>
      </c>
      <c r="D98" s="30"/>
      <c r="E98" s="36">
        <f>E99</f>
        <v>6466.7</v>
      </c>
    </row>
    <row r="99" spans="1:5" ht="30" customHeight="1" thickBot="1">
      <c r="A99" s="149" t="s">
        <v>179</v>
      </c>
      <c r="B99" s="40">
        <v>1004</v>
      </c>
      <c r="C99" s="30" t="s">
        <v>254</v>
      </c>
      <c r="D99" s="40" t="s">
        <v>180</v>
      </c>
      <c r="E99" s="41">
        <f>'Приложение 2'!F103</f>
        <v>6466.7</v>
      </c>
    </row>
    <row r="100" spans="1:5" ht="28.5" customHeight="1" thickBot="1">
      <c r="A100" s="122" t="s">
        <v>125</v>
      </c>
      <c r="B100" s="48" t="s">
        <v>126</v>
      </c>
      <c r="C100" s="42"/>
      <c r="D100" s="42"/>
      <c r="E100" s="99">
        <f>E101</f>
        <v>1160</v>
      </c>
    </row>
    <row r="101" spans="1:5" ht="18.75" customHeight="1">
      <c r="A101" s="148" t="s">
        <v>128</v>
      </c>
      <c r="B101" s="47" t="s">
        <v>127</v>
      </c>
      <c r="C101" s="46"/>
      <c r="D101" s="46"/>
      <c r="E101" s="100">
        <f>E102</f>
        <v>1160</v>
      </c>
    </row>
    <row r="102" spans="1:5" ht="39" customHeight="1">
      <c r="A102" s="137" t="s">
        <v>213</v>
      </c>
      <c r="B102" s="30" t="s">
        <v>127</v>
      </c>
      <c r="C102" s="30" t="s">
        <v>239</v>
      </c>
      <c r="D102" s="30"/>
      <c r="E102" s="36">
        <f>E103</f>
        <v>1160</v>
      </c>
    </row>
    <row r="103" spans="1:5" ht="47.25" customHeight="1" thickBot="1">
      <c r="A103" s="149" t="s">
        <v>220</v>
      </c>
      <c r="B103" s="40" t="s">
        <v>127</v>
      </c>
      <c r="C103" s="40" t="s">
        <v>239</v>
      </c>
      <c r="D103" s="40" t="s">
        <v>176</v>
      </c>
      <c r="E103" s="41">
        <f>'Приложение 2'!F107</f>
        <v>1160</v>
      </c>
    </row>
    <row r="104" spans="1:5" ht="39.75" customHeight="1" thickBot="1">
      <c r="A104" s="122" t="s">
        <v>130</v>
      </c>
      <c r="B104" s="42">
        <v>1200</v>
      </c>
      <c r="C104" s="42"/>
      <c r="D104" s="42"/>
      <c r="E104" s="99">
        <f>E105+E119</f>
        <v>1986</v>
      </c>
    </row>
    <row r="105" spans="1:5" ht="18" customHeight="1">
      <c r="A105" s="150" t="s">
        <v>25</v>
      </c>
      <c r="B105" s="46">
        <v>1202</v>
      </c>
      <c r="C105" s="46"/>
      <c r="D105" s="46"/>
      <c r="E105" s="100">
        <f>E106</f>
        <v>1986</v>
      </c>
    </row>
    <row r="106" spans="1:11" ht="33.75" customHeight="1">
      <c r="A106" s="140" t="s">
        <v>136</v>
      </c>
      <c r="B106" s="30" t="s">
        <v>129</v>
      </c>
      <c r="C106" s="30" t="s">
        <v>240</v>
      </c>
      <c r="D106" s="30"/>
      <c r="E106" s="36">
        <f>E107</f>
        <v>1986</v>
      </c>
      <c r="G106" s="98"/>
      <c r="I106" s="96"/>
      <c r="J106" s="96"/>
      <c r="K106" s="131"/>
    </row>
    <row r="107" spans="1:11" ht="43.5" customHeight="1" thickBot="1">
      <c r="A107" s="149" t="s">
        <v>220</v>
      </c>
      <c r="B107" s="40" t="s">
        <v>129</v>
      </c>
      <c r="C107" s="40" t="s">
        <v>240</v>
      </c>
      <c r="D107" s="40" t="s">
        <v>176</v>
      </c>
      <c r="E107" s="41">
        <f>'Приложение 2'!F111</f>
        <v>1986</v>
      </c>
      <c r="I107" s="96"/>
      <c r="J107" s="96"/>
      <c r="K107" s="131"/>
    </row>
    <row r="108" spans="1:11" ht="19.5" customHeight="1" thickBot="1">
      <c r="A108" s="165">
        <f>E9+E50+E54+E58+E64+E68+E85+E91+E100+E104</f>
        <v>127307.9</v>
      </c>
      <c r="B108" s="166"/>
      <c r="C108" s="166"/>
      <c r="D108" s="166"/>
      <c r="E108" s="167"/>
      <c r="I108" s="96"/>
      <c r="J108" s="96"/>
      <c r="K108" s="96"/>
    </row>
  </sheetData>
  <sheetProtection/>
  <mergeCells count="6">
    <mergeCell ref="C1:E1"/>
    <mergeCell ref="A108:E108"/>
    <mergeCell ref="C3:E3"/>
    <mergeCell ref="B4:E6"/>
    <mergeCell ref="A7:E7"/>
    <mergeCell ref="B2:E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2:3" ht="12.75">
      <c r="B1" s="159" t="s">
        <v>97</v>
      </c>
      <c r="C1" s="159"/>
    </row>
    <row r="2" spans="2:3" ht="69" customHeight="1">
      <c r="B2" s="160" t="s">
        <v>272</v>
      </c>
      <c r="C2" s="160"/>
    </row>
    <row r="3" spans="1:3" ht="12.75">
      <c r="A3" s="25"/>
      <c r="B3" s="159" t="s">
        <v>271</v>
      </c>
      <c r="C3" s="159"/>
    </row>
    <row r="4" spans="1:3" ht="12.75">
      <c r="A4" s="25"/>
      <c r="B4" s="163" t="s">
        <v>258</v>
      </c>
      <c r="C4" s="163"/>
    </row>
    <row r="5" spans="1:3" ht="12.75">
      <c r="A5" s="25"/>
      <c r="B5" s="163"/>
      <c r="C5" s="163"/>
    </row>
    <row r="6" spans="1:3" ht="26.25" customHeight="1">
      <c r="A6" s="25"/>
      <c r="B6" s="163"/>
      <c r="C6" s="163"/>
    </row>
    <row r="7" spans="1:6" ht="10.5" customHeight="1">
      <c r="A7" s="173"/>
      <c r="B7" s="174"/>
      <c r="C7" s="174"/>
      <c r="D7" s="125"/>
      <c r="E7" s="125"/>
      <c r="F7" s="125"/>
    </row>
    <row r="8" spans="1:3" ht="40.5" customHeight="1" thickBot="1">
      <c r="A8" s="171" t="s">
        <v>219</v>
      </c>
      <c r="B8" s="172"/>
      <c r="C8" s="172"/>
    </row>
    <row r="9" spans="1:3" ht="31.5" customHeight="1" thickBot="1">
      <c r="A9" s="126" t="s">
        <v>98</v>
      </c>
      <c r="B9" s="92" t="s">
        <v>131</v>
      </c>
      <c r="C9" s="93" t="s">
        <v>114</v>
      </c>
    </row>
    <row r="10" spans="1:3" ht="44.25" customHeight="1" thickBot="1">
      <c r="A10" s="127" t="s">
        <v>99</v>
      </c>
      <c r="B10" s="48" t="s">
        <v>100</v>
      </c>
      <c r="C10" s="94">
        <f>C11</f>
        <v>2533.999999999971</v>
      </c>
    </row>
    <row r="11" spans="1:3" ht="34.5" customHeight="1">
      <c r="A11" s="50" t="s">
        <v>101</v>
      </c>
      <c r="B11" s="35" t="s">
        <v>206</v>
      </c>
      <c r="C11" s="43">
        <f>C16-C12</f>
        <v>2533.999999999971</v>
      </c>
    </row>
    <row r="12" spans="1:3" ht="19.5" customHeight="1">
      <c r="A12" s="49" t="s">
        <v>102</v>
      </c>
      <c r="B12" s="30" t="s">
        <v>103</v>
      </c>
      <c r="C12" s="38">
        <f>C13</f>
        <v>124773.90000000002</v>
      </c>
    </row>
    <row r="13" spans="1:3" ht="21.75" customHeight="1">
      <c r="A13" s="49" t="s">
        <v>104</v>
      </c>
      <c r="B13" s="34" t="s">
        <v>105</v>
      </c>
      <c r="C13" s="38">
        <f>C14</f>
        <v>124773.90000000002</v>
      </c>
    </row>
    <row r="14" spans="1:3" ht="30.75" customHeight="1">
      <c r="A14" s="49" t="s">
        <v>106</v>
      </c>
      <c r="B14" s="34" t="s">
        <v>107</v>
      </c>
      <c r="C14" s="38">
        <f>C15</f>
        <v>124773.90000000002</v>
      </c>
    </row>
    <row r="15" spans="1:3" ht="57" customHeight="1">
      <c r="A15" s="128" t="s">
        <v>116</v>
      </c>
      <c r="B15" s="34" t="s">
        <v>207</v>
      </c>
      <c r="C15" s="38">
        <f>'Приложение 1'!D52</f>
        <v>124773.90000000002</v>
      </c>
    </row>
    <row r="16" spans="1:3" ht="18" customHeight="1">
      <c r="A16" s="49" t="s">
        <v>108</v>
      </c>
      <c r="B16" s="30" t="s">
        <v>109</v>
      </c>
      <c r="C16" s="38">
        <f>C17</f>
        <v>127307.9</v>
      </c>
    </row>
    <row r="17" spans="1:3" ht="25.5">
      <c r="A17" s="49" t="s">
        <v>110</v>
      </c>
      <c r="B17" s="34" t="s">
        <v>111</v>
      </c>
      <c r="C17" s="38">
        <f>C18</f>
        <v>127307.9</v>
      </c>
    </row>
    <row r="18" spans="1:3" ht="31.5" customHeight="1">
      <c r="A18" s="49" t="s">
        <v>112</v>
      </c>
      <c r="B18" s="34" t="s">
        <v>113</v>
      </c>
      <c r="C18" s="38">
        <f>C19</f>
        <v>127307.9</v>
      </c>
    </row>
    <row r="19" spans="1:3" ht="66" customHeight="1" thickBot="1">
      <c r="A19" s="129" t="s">
        <v>117</v>
      </c>
      <c r="B19" s="88" t="s">
        <v>208</v>
      </c>
      <c r="C19" s="91">
        <f>'Приложение 2'!F112</f>
        <v>127307.9</v>
      </c>
    </row>
    <row r="20" spans="1:3" ht="19.5" thickBot="1">
      <c r="A20" s="169"/>
      <c r="B20" s="170"/>
      <c r="C20" s="95">
        <f>C11</f>
        <v>2533.999999999971</v>
      </c>
    </row>
  </sheetData>
  <sheetProtection/>
  <mergeCells count="7">
    <mergeCell ref="B2:C2"/>
    <mergeCell ref="B1:C1"/>
    <mergeCell ref="A20:B20"/>
    <mergeCell ref="B3:C3"/>
    <mergeCell ref="B4:C6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2016-11-17T10:39:31Z</cp:lastPrinted>
  <dcterms:created xsi:type="dcterms:W3CDTF">2009-09-03T07:45:13Z</dcterms:created>
  <dcterms:modified xsi:type="dcterms:W3CDTF">2016-12-27T21:04:37Z</dcterms:modified>
  <cp:category/>
  <cp:version/>
  <cp:contentType/>
  <cp:contentStatus/>
</cp:coreProperties>
</file>