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195" windowHeight="8880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/>
  <calcPr fullCalcOnLoad="1"/>
</workbook>
</file>

<file path=xl/sharedStrings.xml><?xml version="1.0" encoding="utf-8"?>
<sst xmlns="http://schemas.openxmlformats.org/spreadsheetml/2006/main" count="875" uniqueCount="281">
  <si>
    <t>Наименование статей</t>
  </si>
  <si>
    <t>Сумма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</si>
  <si>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</si>
  <si>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</si>
  <si>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</si>
  <si>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</si>
  <si>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0020100</t>
  </si>
  <si>
    <t>0103</t>
  </si>
  <si>
    <t>Депутаты, осуществляющие свою деятельность на постоянной основе</t>
  </si>
  <si>
    <t>0020301</t>
  </si>
  <si>
    <t>0020302</t>
  </si>
  <si>
    <t>Аппарат представительного органа муниципального образования</t>
  </si>
  <si>
    <t>0020400</t>
  </si>
  <si>
    <t>0104</t>
  </si>
  <si>
    <t>Глава местной администрации (исполнительно-распорядительного органа муниципального образования)</t>
  </si>
  <si>
    <t>0020500</t>
  </si>
  <si>
    <t>Содержание и обеспечение деятельности местной администрации по решению вопросов местного значения</t>
  </si>
  <si>
    <t>0020601</t>
  </si>
  <si>
    <t>Резервные фонды</t>
  </si>
  <si>
    <t>Резервный фонд местной администрации</t>
  </si>
  <si>
    <t>0700100</t>
  </si>
  <si>
    <t>Другие общегосударственные вопросы</t>
  </si>
  <si>
    <t>0920200</t>
  </si>
  <si>
    <t>НАЦИОНАЛЬНАЯ БЕЗОПАСНОСТЬ И ПРАВООХРАНИТЕЛЬНАЯ ДЕЯТЕЛЬНОСТЬ</t>
  </si>
  <si>
    <t>0300</t>
  </si>
  <si>
    <t>0309</t>
  </si>
  <si>
    <t>Организация в установленном порядке сбора и обмена информацией в области защиты населения и территорий от чрезвычайных ситуаций; проведение подготовки и обучения неработающего населения способам защиты и действиям в чрезвычайных ситуациях</t>
  </si>
  <si>
    <t>2190100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</si>
  <si>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</si>
  <si>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</si>
  <si>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</si>
  <si>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</si>
  <si>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</si>
  <si>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</si>
  <si>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</si>
  <si>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</si>
  <si>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4310100</t>
  </si>
  <si>
    <t>4310200</t>
  </si>
  <si>
    <t>0800</t>
  </si>
  <si>
    <t>0801</t>
  </si>
  <si>
    <t>4500100</t>
  </si>
  <si>
    <t>Периодическая печать и издательства</t>
  </si>
  <si>
    <t>4570100</t>
  </si>
  <si>
    <t>5120100</t>
  </si>
  <si>
    <t>СОЦИАЛЬНАЯ ПОЛИТИКА</t>
  </si>
  <si>
    <t>Охрана семьи и детства</t>
  </si>
  <si>
    <t xml:space="preserve">Доходы местного бюджета Муниципального образования </t>
  </si>
  <si>
    <t>(тыс. руб.)</t>
  </si>
  <si>
    <t>Код администратора</t>
  </si>
  <si>
    <t>Код источника дохода</t>
  </si>
  <si>
    <t>Наименование  источника дохода</t>
  </si>
  <si>
    <t>Сумма на год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</si>
  <si>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</si>
  <si>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</si>
  <si>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</si>
  <si>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</si>
  <si>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</si>
  <si>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 xml:space="preserve"> 1 05 01000 00 0000 110</t>
  </si>
  <si>
    <t>Налог, взимаемый в связи с применением упрощенной системы налогообложения</t>
  </si>
  <si>
    <t>182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</si>
  <si>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</si>
  <si>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</si>
  <si>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вменённый доход для отдельных видов деятельности</t>
  </si>
  <si>
    <t xml:space="preserve"> 1 06 00000 00 0000 000</t>
  </si>
  <si>
    <t>Налоги на имущество</t>
  </si>
  <si>
    <t xml:space="preserve"> 1 06 01000 00 0000 110</t>
  </si>
  <si>
    <t>Налог на имущество  физических лиц</t>
  </si>
  <si>
    <t xml:space="preserve"> 1 06 01010 03 0000 110</t>
  </si>
  <si>
    <t>Задолженность и перерасчеты по отмененным налогам, сборам и иным обязательным платежам</t>
  </si>
  <si>
    <t xml:space="preserve"> 1 09 04000 00 0000 110</t>
  </si>
  <si>
    <t xml:space="preserve"> 1 09 04040 01 0000 110</t>
  </si>
  <si>
    <t>Налог с имущества, переходящего в порядке наследования или дарения</t>
  </si>
  <si>
    <t>946</t>
  </si>
  <si>
    <t xml:space="preserve"> 1 13 00000 00 0000 000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</si>
  <si>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</si>
  <si>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1 16 00000 00 0000 000</t>
  </si>
  <si>
    <t xml:space="preserve"> 1 16 06000 01 0000 140</t>
  </si>
  <si>
    <t>Денежные взыскания (штрафы) за нарушение законодательства о  применении  контрольно-кассовой техники при осуществлении наличных денежных расчетов и (или) расчетов с использованием платежных карт</t>
  </si>
  <si>
    <t>1 16 90000 00 0000 140</t>
  </si>
  <si>
    <t>Прочие поступления от денежных взысканий (штрафов) и иных сумм в возмещение ущерба</t>
  </si>
  <si>
    <t xml:space="preserve"> 1 16 90030 03 0000 140</t>
  </si>
  <si>
    <t xml:space="preserve"> 1 16 90030 03 0100 140</t>
  </si>
  <si>
    <t>806</t>
  </si>
  <si>
    <t>807</t>
  </si>
  <si>
    <t>856</t>
  </si>
  <si>
    <t xml:space="preserve"> 1 16 90030 03 0200 140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</si>
  <si>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</si>
  <si>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</si>
  <si>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</si>
  <si>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</si>
  <si>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</si>
  <si>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</si>
  <si>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2 02 03024 00 0000 151</t>
  </si>
  <si>
    <t>Субвенции  местным бюджетам  на выполнение передаваемых полномочий субъектов Российской Федерации</t>
  </si>
  <si>
    <t>2 02 03024 03 0000 151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</si>
  <si>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</si>
  <si>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</si>
  <si>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</si>
  <si>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</si>
  <si>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2 02 03027 00 0000 151</t>
  </si>
  <si>
    <t>2 02 03027 03 0000 151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</si>
  <si>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</si>
  <si>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</si>
  <si>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2 02 03027 03 0200 151</t>
  </si>
  <si>
    <t>ИТОГО ДОХОДОВ</t>
  </si>
  <si>
    <t>Приложение № 2</t>
  </si>
  <si>
    <t xml:space="preserve"> ГРБС</t>
  </si>
  <si>
    <t>Код целевой статьи</t>
  </si>
  <si>
    <t>Код вида расходов</t>
  </si>
  <si>
    <t>Муниципальный совет Муниципального образования Новоизмайловское</t>
  </si>
  <si>
    <t>919</t>
  </si>
  <si>
    <t xml:space="preserve"> 0102</t>
  </si>
  <si>
    <t xml:space="preserve">Глава муниципального образования </t>
  </si>
  <si>
    <t>Местная администрация Муниципального образования Новоизмайловское</t>
  </si>
  <si>
    <t xml:space="preserve">Резервные фонды </t>
  </si>
  <si>
    <t>Молодёжная политика и оздоровление детей</t>
  </si>
  <si>
    <t>Культура</t>
  </si>
  <si>
    <t>1004</t>
  </si>
  <si>
    <t>Наименование</t>
  </si>
  <si>
    <t>Код раздела</t>
  </si>
  <si>
    <t xml:space="preserve">Код </t>
  </si>
  <si>
    <t>000 01 00 00 00 00 0000 000</t>
  </si>
  <si>
    <t>ИСТОЧНИКИ ВНУТРЕННЕГО ФИНАНСИРОВАНИЯ ДЕФИЦИТОВ БЮДЖЕТОВ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</si>
  <si>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</si>
  <si>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</si>
  <si>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</si>
  <si>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</si>
  <si>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</si>
  <si>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</si>
  <si>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</si>
  <si>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</si>
  <si>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</si>
  <si>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</si>
  <si>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</si>
  <si>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</si>
  <si>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</si>
  <si>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r>
      <t xml:space="preserve">Сумма </t>
    </r>
    <r>
      <rPr>
        <b/>
        <sz val="10"/>
        <rFont val="Times New Roman"/>
        <family val="1"/>
      </rPr>
      <t>(тыс.руб.)</t>
    </r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</si>
  <si>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</si>
  <si>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946 01 05 02 01 03 0000 510</t>
  </si>
  <si>
    <t>946 01 05 02 01 03 0000 610</t>
  </si>
  <si>
    <t>090 01 00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</si>
  <si>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</si>
  <si>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</si>
  <si>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</si>
  <si>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1 09 00000 00 0000 000</t>
  </si>
  <si>
    <t xml:space="preserve">Налоги на имущество  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</si>
  <si>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</si>
  <si>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0111</t>
  </si>
  <si>
    <t>0113</t>
  </si>
  <si>
    <t>ФИЗИЧЕСКАЯ КУЛЬТУРА И СПОРТ</t>
  </si>
  <si>
    <t>1100</t>
  </si>
  <si>
    <t>1102</t>
  </si>
  <si>
    <t>Массовый спорт</t>
  </si>
  <si>
    <t>1202</t>
  </si>
  <si>
    <t>СРЕДСТВА МАССОВОЙ ИНФОРМАЦИИ</t>
  </si>
  <si>
    <t xml:space="preserve">Наименование </t>
  </si>
  <si>
    <t>Формирование архивных фондов органов местного самоуправления, муниципальных учреждений и предприятий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</si>
  <si>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</si>
  <si>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депутатам, осуществляющим свои полномочия на непостоянной основе, расходов в связи с осуществлением ими своего мандата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</si>
  <si>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</si>
  <si>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Периодические издания, учреждённые  органами местного самоуправления</t>
  </si>
  <si>
    <t xml:space="preserve"> 1 05 01011 01 0000 110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</si>
  <si>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</si>
  <si>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</si>
  <si>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1 05 01021 01 0000 110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</si>
  <si>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</si>
  <si>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</si>
  <si>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1 05 02010 02 0000 110</t>
  </si>
  <si>
    <t xml:space="preserve"> 1 05 02020 02 0000 110</t>
  </si>
  <si>
    <t>Единый налог на вменённый доход для отдельных видов деятельности (за налоговые периоды, истекшие до 1 января 2011 года)</t>
  </si>
  <si>
    <t>867</t>
  </si>
  <si>
    <t xml:space="preserve">Штрафы за  административные  правонарушения в области    благоустройства,    предусмотренные главой 4 Закона    Санкт-Петербурга    "Об административных       правонарушениях       в Санкт-Петербурге"   </t>
  </si>
  <si>
    <t>Штрафы за  административные 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</si>
  <si>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КУЛЬТУРА, КИНЕМАТОГРАФИЯ</t>
  </si>
  <si>
    <t>1 05 01050 01 0000 110</t>
  </si>
  <si>
    <t>Минимальный налог, зачисляемый в бюджеты субъектов Российской Федерации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</si>
  <si>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</si>
  <si>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</si>
  <si>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</si>
  <si>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1 13 02993 03 0000 130</t>
  </si>
  <si>
    <t>1 13 02993 03 0100 130</t>
  </si>
  <si>
    <t>Размещение муниципального заказа</t>
  </si>
  <si>
    <t>0920400</t>
  </si>
  <si>
    <t>7950101</t>
  </si>
  <si>
    <t>Общеэкономические вопросы</t>
  </si>
  <si>
    <t>0401</t>
  </si>
  <si>
    <t>Участие в организации временного трудоустройства несовершеннолетних граждан в возрасте от 14 до 18 лет в свободное от учебы время, безработных граждан;  участие в организации проведения общественных оплачиваемых работ, ярмарок вакансий и учебных рабочих мест</t>
  </si>
  <si>
    <t>5100100</t>
  </si>
  <si>
    <t>0709</t>
  </si>
  <si>
    <t>Другие вопросы в области образования</t>
  </si>
  <si>
    <t>НАЦИОНАЛЬНАЯ ЭКОНОМИКА</t>
  </si>
  <si>
    <t>0400</t>
  </si>
  <si>
    <t>6000100</t>
  </si>
  <si>
    <t xml:space="preserve"> 1 05 01010 01 0000 110</t>
  </si>
  <si>
    <t xml:space="preserve"> 1 05 01020 01 0000 110</t>
  </si>
  <si>
    <t xml:space="preserve"> 1 05 02000 02 0000 110</t>
  </si>
  <si>
    <t>0900100</t>
  </si>
  <si>
    <t>Организация и проведение досуговых мероприятий для жителей муниципального образования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</si>
  <si>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</si>
  <si>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</si>
  <si>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</si>
  <si>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4280100</t>
  </si>
  <si>
    <t>0605</t>
  </si>
  <si>
    <t>4100100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</si>
  <si>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</si>
  <si>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</si>
  <si>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ОХРАНА ОКРУЖАЮЩЕЙ СРЕДЫ</t>
  </si>
  <si>
    <t>0600</t>
  </si>
  <si>
    <t>Код раздела/ подраздела</t>
  </si>
  <si>
    <t>200</t>
  </si>
  <si>
    <t>Закупка товаров, работ и услуг для государственных (муниципальных) нужд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</si>
  <si>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</si>
  <si>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</si>
  <si>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</si>
  <si>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300</t>
  </si>
  <si>
    <t>800</t>
  </si>
  <si>
    <t>Иные бюджетные ассигнования</t>
  </si>
  <si>
    <t>Код вида расходов (группа)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</si>
  <si>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</si>
  <si>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</si>
  <si>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</si>
  <si>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</si>
  <si>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</si>
  <si>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</si>
  <si>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</si>
  <si>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1000</t>
  </si>
  <si>
    <t>Социальная политика</t>
  </si>
  <si>
    <t>Физическая культура и спорт</t>
  </si>
  <si>
    <t>1200</t>
  </si>
  <si>
    <t>Средства массовой информации</t>
  </si>
  <si>
    <t xml:space="preserve">Новоизмайловское на 2015 год                                                                       </t>
  </si>
  <si>
    <t xml:space="preserve">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</si>
  <si>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</si>
  <si>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</si>
  <si>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 1 05 04030 02 0000 110</t>
  </si>
  <si>
    <t xml:space="preserve">Налог на имущество 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</si>
  <si>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</si>
  <si>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</si>
  <si>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</si>
  <si>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</si>
  <si>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</si>
  <si>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Ведомственная структура расходов местного бюджета                                                          МО Новоизмайловское на 2015 год</t>
  </si>
  <si>
    <t>Изменение остатков средств на счетах по учету средств бюджетов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</si>
  <si>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</si>
  <si>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</si>
  <si>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</si>
  <si>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0028010</t>
  </si>
  <si>
    <t>0028031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</si>
  <si>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</si>
  <si>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</si>
  <si>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5118032</t>
  </si>
  <si>
    <t>5118033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</si>
  <si>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</si>
  <si>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Распределение бюджетных ассигнований местного бюджета МО Новоизмайловское по разделам, подразделам, целевым статьям (муниципальным программам МО Новоизмайловское и непрограммным направлениям деятельности) и группам видов расходов классификации расходов бюджета на 2015 год</t>
  </si>
  <si>
    <t>Источники финансирования дефицита местного бюджета                                                          МО Новоизмайловское на 2015 год</t>
  </si>
  <si>
    <t xml:space="preserve">Проведение работ по военно-патриотическому воспитанию граждан </t>
  </si>
  <si>
    <t>Расходы на реализацию муниципальной программы "Участие в деятельности по профилактике правонарушений на территории Муниципального образования Новоизмайловское"</t>
  </si>
  <si>
    <t>Расходы на реализацию муниципальной программы "Участие в реализации мер по профилактике дорожно-транспортного травматизма на территории Муниципального образования Новоизмайловское"</t>
  </si>
  <si>
    <t>Расходы на реализацию муниципальной программы "Участие в профилактике терроризма и экстремизма, а также в минимизации и (или) ликвидации последствий  проявления терроризма и экстремизма на территории Муниципального образования Новоизмайловское"</t>
  </si>
  <si>
    <t>Благоустройство территории муниципального образования</t>
  </si>
  <si>
    <t>Организация и проведение спортивных мероприятий муниципального образования</t>
  </si>
  <si>
    <t>7960102</t>
  </si>
  <si>
    <t>7970103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</si>
  <si>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</si>
  <si>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</si>
  <si>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</si>
  <si>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5050100</t>
  </si>
  <si>
    <t>Социальное обеспецине населения</t>
  </si>
  <si>
    <t>"О внесении изменений в Решение Муниципального Совета Муниципального образования Новоизмайловское "О бюджете Муниципального образования Новоизмайловское на 2015 год"</t>
  </si>
  <si>
    <t>"Приложение №1</t>
  </si>
  <si>
    <t>Прилоежние № 1</t>
  </si>
  <si>
    <t>"Приложение № 2</t>
  </si>
  <si>
    <t>Приложение № 3</t>
  </si>
  <si>
    <t>"Приложение №3</t>
  </si>
  <si>
    <t>Приложение № 4</t>
  </si>
  <si>
    <t>"Приложение №4</t>
  </si>
  <si>
    <t>824</t>
  </si>
  <si>
    <t>к Решению МС МО Новоизмайловское от 23.12.2015 № 48-05</t>
  </si>
  <si>
    <t xml:space="preserve"> к Решению МС МО Новоизмайловское  от 03 декабря 2014 года № 11-05 "О бюджете Муниципального образования Новоизмайловское на 2015 год"</t>
  </si>
  <si>
    <t xml:space="preserve">к Решению МС МО Новоизмайловское от 03 декабря 2014 года № 11-05  "О бюджете Муниципального образования Новоизмайловское на 2015 год" </t>
  </si>
  <si>
    <t>к Решению МС МО Новоизмайловское от 03 декабря 2014 года № 11-05 "О бюджете Муниципального образования Новоизмайловское на 2015 год"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</si>
</sst>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3.5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/>
    </xf>
    <xf numFmtId="49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8" fillId="0" borderId="11" xfId="0" applyNumberFormat="1" applyFont="1" applyFill="1" applyBorder="1" applyAlignment="1" applyProtection="1">
      <alignment horizontal="center" vertical="top" wrapText="1"/>
      <protection/>
    </xf>
    <xf numFmtId="3" fontId="8" fillId="0" borderId="10" xfId="0" applyNumberFormat="1" applyFont="1" applyFill="1" applyBorder="1" applyAlignment="1" applyProtection="1">
      <alignment horizontal="center" vertical="top"/>
      <protection/>
    </xf>
    <xf numFmtId="49" fontId="4" fillId="0" borderId="12" xfId="0" applyNumberFormat="1" applyFont="1" applyFill="1" applyBorder="1" applyAlignment="1" applyProtection="1">
      <alignment horizontal="center" vertical="top" wrapText="1"/>
      <protection/>
    </xf>
    <xf numFmtId="3" fontId="4" fillId="0" borderId="13" xfId="0" applyNumberFormat="1" applyFont="1" applyFill="1" applyBorder="1" applyAlignment="1" applyProtection="1">
      <alignment horizontal="center" vertical="top"/>
      <protection/>
    </xf>
    <xf numFmtId="49" fontId="9" fillId="0" borderId="14" xfId="0" applyNumberFormat="1" applyFont="1" applyFill="1" applyBorder="1" applyAlignment="1" applyProtection="1">
      <alignment horizontal="center" vertical="top" wrapText="1"/>
      <protection/>
    </xf>
    <xf numFmtId="3" fontId="9" fillId="0" borderId="15" xfId="0" applyNumberFormat="1" applyFont="1" applyFill="1" applyBorder="1" applyAlignment="1" applyProtection="1">
      <alignment horizontal="center" vertical="top"/>
      <protection/>
    </xf>
    <xf numFmtId="49" fontId="4" fillId="0" borderId="16" xfId="0" applyNumberFormat="1" applyFont="1" applyFill="1" applyBorder="1" applyAlignment="1" applyProtection="1">
      <alignment horizontal="center" vertical="top" wrapText="1"/>
      <protection/>
    </xf>
    <xf numFmtId="49" fontId="8" fillId="0" borderId="11" xfId="0" applyNumberFormat="1" applyFont="1" applyFill="1" applyBorder="1" applyAlignment="1" applyProtection="1">
      <alignment horizontal="center" vertical="top"/>
      <protection/>
    </xf>
    <xf numFmtId="49" fontId="7" fillId="0" borderId="12" xfId="0" applyNumberFormat="1" applyFont="1" applyFill="1" applyBorder="1" applyAlignment="1" applyProtection="1">
      <alignment horizontal="center" vertical="top"/>
      <protection/>
    </xf>
    <xf numFmtId="49" fontId="10" fillId="0" borderId="11" xfId="0" applyNumberFormat="1" applyFont="1" applyFill="1" applyBorder="1" applyAlignment="1" applyProtection="1">
      <alignment horizontal="center" vertical="top" wrapText="1"/>
      <protection/>
    </xf>
    <xf numFmtId="49" fontId="1" fillId="0" borderId="16" xfId="0" applyNumberFormat="1" applyFont="1" applyFill="1" applyBorder="1" applyAlignment="1" applyProtection="1">
      <alignment horizontal="center" vertical="top" wrapText="1"/>
      <protection/>
    </xf>
    <xf numFmtId="49" fontId="4" fillId="0" borderId="13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/>
      <protection/>
    </xf>
    <xf numFmtId="3" fontId="9" fillId="0" borderId="17" xfId="0" applyNumberFormat="1" applyFont="1" applyFill="1" applyBorder="1" applyAlignment="1" applyProtection="1">
      <alignment horizontal="center" vertical="top"/>
      <protection/>
    </xf>
    <xf numFmtId="49" fontId="9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vertical="top" wrapText="1"/>
      <protection/>
    </xf>
    <xf numFmtId="49" fontId="4" fillId="0" borderId="14" xfId="0" applyNumberFormat="1" applyFont="1" applyFill="1" applyBorder="1" applyAlignment="1" applyProtection="1">
      <alignment horizontal="center" vertical="top" wrapText="1"/>
      <protection/>
    </xf>
    <xf numFmtId="49" fontId="11" fillId="0" borderId="14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Alignment="1" applyProtection="1">
      <alignment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172" fontId="1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172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72" fontId="1" fillId="32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left" vertical="center" wrapText="1"/>
      <protection locked="0"/>
    </xf>
    <xf numFmtId="49" fontId="1" fillId="0" borderId="15" xfId="0" applyNumberFormat="1" applyFont="1" applyBorder="1" applyAlignment="1" applyProtection="1">
      <alignment horizontal="left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172" fontId="1" fillId="0" borderId="19" xfId="0" applyNumberFormat="1" applyFont="1" applyFill="1" applyBorder="1" applyAlignment="1" applyProtection="1">
      <alignment horizontal="center" vertical="center" wrapText="1"/>
      <protection/>
    </xf>
    <xf numFmtId="172" fontId="1" fillId="32" borderId="19" xfId="0" applyNumberFormat="1" applyFont="1" applyFill="1" applyBorder="1" applyAlignment="1" applyProtection="1">
      <alignment horizontal="center" vertical="center" wrapText="1"/>
      <protection/>
    </xf>
    <xf numFmtId="172" fontId="1" fillId="0" borderId="19" xfId="0" applyNumberFormat="1" applyFont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Border="1" applyAlignment="1" applyProtection="1">
      <alignment vertical="top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 locked="0"/>
    </xf>
    <xf numFmtId="172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72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Border="1" applyAlignment="1" applyProtection="1">
      <alignment horizontal="left" vertical="top" wrapText="1"/>
      <protection locked="0"/>
    </xf>
    <xf numFmtId="0" fontId="8" fillId="0" borderId="15" xfId="0" applyNumberFormat="1" applyFont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13" xfId="0" applyNumberFormat="1" applyFont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vertical="top" wrapText="1"/>
      <protection/>
    </xf>
    <xf numFmtId="172" fontId="3" fillId="33" borderId="18" xfId="0" applyNumberFormat="1" applyFont="1" applyFill="1" applyBorder="1" applyAlignment="1" applyProtection="1">
      <alignment vertical="top"/>
      <protection/>
    </xf>
    <xf numFmtId="3" fontId="4" fillId="0" borderId="15" xfId="0" applyNumberFormat="1" applyFont="1" applyFill="1" applyBorder="1" applyAlignment="1" applyProtection="1">
      <alignment horizontal="center" vertical="top"/>
      <protection/>
    </xf>
    <xf numFmtId="172" fontId="8" fillId="32" borderId="18" xfId="0" applyNumberFormat="1" applyFont="1" applyFill="1" applyBorder="1" applyAlignment="1" applyProtection="1">
      <alignment vertical="top"/>
      <protection/>
    </xf>
    <xf numFmtId="172" fontId="4" fillId="0" borderId="21" xfId="0" applyNumberFormat="1" applyFont="1" applyFill="1" applyBorder="1" applyAlignment="1" applyProtection="1">
      <alignment vertical="top"/>
      <protection/>
    </xf>
    <xf numFmtId="172" fontId="9" fillId="0" borderId="19" xfId="0" applyNumberFormat="1" applyFont="1" applyFill="1" applyBorder="1" applyAlignment="1" applyProtection="1">
      <alignment vertical="top"/>
      <protection/>
    </xf>
    <xf numFmtId="172" fontId="4" fillId="0" borderId="20" xfId="0" applyNumberFormat="1" applyFont="1" applyFill="1" applyBorder="1" applyAlignment="1" applyProtection="1">
      <alignment vertical="top"/>
      <protection/>
    </xf>
    <xf numFmtId="172" fontId="7" fillId="0" borderId="21" xfId="0" applyNumberFormat="1" applyFont="1" applyFill="1" applyBorder="1" applyAlignment="1" applyProtection="1">
      <alignment vertical="top"/>
      <protection/>
    </xf>
    <xf numFmtId="172" fontId="10" fillId="32" borderId="18" xfId="0" applyNumberFormat="1" applyFont="1" applyFill="1" applyBorder="1" applyAlignment="1" applyProtection="1">
      <alignment vertical="top"/>
      <protection/>
    </xf>
    <xf numFmtId="172" fontId="9" fillId="0" borderId="20" xfId="0" applyNumberFormat="1" applyFont="1" applyFill="1" applyBorder="1" applyAlignment="1" applyProtection="1">
      <alignment vertical="top"/>
      <protection/>
    </xf>
    <xf numFmtId="172" fontId="7" fillId="0" borderId="20" xfId="0" applyNumberFormat="1" applyFont="1" applyFill="1" applyBorder="1" applyAlignment="1" applyProtection="1">
      <alignment vertical="top"/>
      <protection/>
    </xf>
    <xf numFmtId="172" fontId="9" fillId="0" borderId="21" xfId="0" applyNumberFormat="1" applyFont="1" applyFill="1" applyBorder="1" applyAlignment="1" applyProtection="1">
      <alignment vertical="top"/>
      <protection/>
    </xf>
    <xf numFmtId="172" fontId="4" fillId="0" borderId="19" xfId="0" applyNumberFormat="1" applyFont="1" applyFill="1" applyBorder="1" applyAlignment="1" applyProtection="1">
      <alignment vertical="top"/>
      <protection/>
    </xf>
    <xf numFmtId="172" fontId="9" fillId="0" borderId="19" xfId="0" applyNumberFormat="1" applyFont="1" applyFill="1" applyBorder="1" applyAlignment="1" applyProtection="1">
      <alignment horizontal="right" vertical="top"/>
      <protection/>
    </xf>
    <xf numFmtId="172" fontId="4" fillId="0" borderId="19" xfId="0" applyNumberFormat="1" applyFont="1" applyFill="1" applyBorder="1" applyAlignment="1" applyProtection="1">
      <alignment horizontal="right" vertical="top"/>
      <protection/>
    </xf>
    <xf numFmtId="172" fontId="11" fillId="0" borderId="19" xfId="0" applyNumberFormat="1" applyFont="1" applyFill="1" applyBorder="1" applyAlignment="1" applyProtection="1">
      <alignment horizontal="right" vertical="top"/>
      <protection/>
    </xf>
    <xf numFmtId="172" fontId="2" fillId="34" borderId="18" xfId="0" applyNumberFormat="1" applyFont="1" applyFill="1" applyBorder="1" applyAlignment="1" applyProtection="1">
      <alignment vertical="top"/>
      <protection/>
    </xf>
    <xf numFmtId="3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vertical="top" wrapText="1"/>
      <protection/>
    </xf>
    <xf numFmtId="49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vertical="top"/>
      <protection/>
    </xf>
    <xf numFmtId="49" fontId="7" fillId="0" borderId="16" xfId="0" applyNumberFormat="1" applyFont="1" applyFill="1" applyBorder="1" applyAlignment="1" applyProtection="1">
      <alignment horizontal="center" vertical="top"/>
      <protection/>
    </xf>
    <xf numFmtId="49" fontId="9" fillId="0" borderId="17" xfId="0" applyNumberFormat="1" applyFont="1" applyBorder="1" applyAlignment="1" applyProtection="1">
      <alignment horizontal="left" vertical="center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vertical="top" wrapText="1"/>
      <protection/>
    </xf>
    <xf numFmtId="0" fontId="9" fillId="0" borderId="17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5" xfId="0" applyNumberFormat="1" applyFont="1" applyFill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left" vertical="center" wrapText="1"/>
      <protection locked="0"/>
    </xf>
    <xf numFmtId="172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173" fontId="12" fillId="3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Border="1" applyAlignment="1" applyProtection="1">
      <alignment vertical="top" wrapText="1"/>
      <protection locked="0"/>
    </xf>
    <xf numFmtId="49" fontId="8" fillId="0" borderId="15" xfId="0" applyNumberFormat="1" applyFont="1" applyBorder="1" applyAlignment="1" applyProtection="1">
      <alignment vertical="center" wrapText="1"/>
      <protection locked="0"/>
    </xf>
    <xf numFmtId="49" fontId="8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49" fontId="8" fillId="0" borderId="13" xfId="0" applyNumberFormat="1" applyFont="1" applyBorder="1" applyAlignment="1" applyProtection="1">
      <alignment horizontal="left" vertical="top" wrapText="1"/>
      <protection locked="0"/>
    </xf>
    <xf numFmtId="49" fontId="1" fillId="0" borderId="22" xfId="0" applyNumberFormat="1" applyFont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172" fontId="1" fillId="0" borderId="20" xfId="0" applyNumberFormat="1" applyFont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172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49" fontId="8" fillId="0" borderId="17" xfId="0" applyNumberFormat="1" applyFont="1" applyBorder="1" applyAlignment="1" applyProtection="1">
      <alignment vertical="top" wrapText="1"/>
      <protection locked="0"/>
    </xf>
    <xf numFmtId="172" fontId="1" fillId="35" borderId="21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0" xfId="0" applyNumberFormat="1" applyAlignment="1">
      <alignment/>
    </xf>
    <xf numFmtId="172" fontId="2" fillId="35" borderId="18" xfId="0" applyNumberFormat="1" applyFont="1" applyFill="1" applyBorder="1" applyAlignment="1" applyProtection="1">
      <alignment horizontal="center" vertical="center" wrapText="1"/>
      <protection/>
    </xf>
    <xf numFmtId="172" fontId="8" fillId="36" borderId="21" xfId="0" applyNumberFormat="1" applyFont="1" applyFill="1" applyBorder="1" applyAlignment="1" applyProtection="1">
      <alignment horizontal="center" vertical="center" wrapText="1"/>
      <protection/>
    </xf>
    <xf numFmtId="172" fontId="8" fillId="36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Border="1" applyAlignment="1" applyProtection="1">
      <alignment horizontal="right"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 wrapText="1"/>
      <protection/>
    </xf>
    <xf numFmtId="172" fontId="7" fillId="0" borderId="19" xfId="0" applyNumberFormat="1" applyFont="1" applyFill="1" applyBorder="1" applyAlignment="1" applyProtection="1">
      <alignment vertical="top"/>
      <protection/>
    </xf>
    <xf numFmtId="49" fontId="7" fillId="0" borderId="14" xfId="0" applyNumberFormat="1" applyFont="1" applyFill="1" applyBorder="1" applyAlignment="1" applyProtection="1">
      <alignment horizontal="center" vertical="top" wrapText="1"/>
      <protection/>
    </xf>
    <xf numFmtId="3" fontId="7" fillId="0" borderId="15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 wrapText="1"/>
      <protection/>
    </xf>
    <xf numFmtId="49" fontId="7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/>
    </xf>
    <xf numFmtId="172" fontId="7" fillId="0" borderId="0" xfId="0" applyNumberFormat="1" applyFont="1" applyFill="1" applyBorder="1" applyAlignment="1" applyProtection="1">
      <alignment vertical="top"/>
      <protection/>
    </xf>
    <xf numFmtId="0" fontId="7" fillId="0" borderId="17" xfId="0" applyNumberFormat="1" applyFont="1" applyFill="1" applyBorder="1" applyAlignment="1" applyProtection="1">
      <alignment vertical="top" wrapText="1"/>
      <protection/>
    </xf>
    <xf numFmtId="49" fontId="14" fillId="0" borderId="0" xfId="0" applyNumberFormat="1" applyFont="1" applyFill="1" applyBorder="1" applyAlignment="1">
      <alignment horizontal="center"/>
    </xf>
    <xf numFmtId="49" fontId="1" fillId="0" borderId="25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NumberFormat="1" applyFont="1" applyBorder="1" applyAlignment="1" applyProtection="1">
      <alignment horizontal="left" vertical="center" wrapText="1"/>
      <protection locked="0"/>
    </xf>
    <xf numFmtId="172" fontId="1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6" xfId="0" applyNumberFormat="1" applyFont="1" applyBorder="1" applyAlignment="1" applyProtection="1">
      <alignment horizontal="left" vertical="center" wrapText="1"/>
      <protection locked="0"/>
    </xf>
    <xf numFmtId="49" fontId="8" fillId="0" borderId="26" xfId="0" applyNumberFormat="1" applyFont="1" applyBorder="1" applyAlignment="1" applyProtection="1">
      <alignment horizontal="center" vertical="center" wrapText="1"/>
      <protection locked="0"/>
    </xf>
    <xf numFmtId="172" fontId="8" fillId="36" borderId="27" xfId="0" applyNumberFormat="1" applyFont="1" applyFill="1" applyBorder="1" applyAlignment="1" applyProtection="1">
      <alignment horizontal="center" vertical="center" wrapText="1"/>
      <protection/>
    </xf>
    <xf numFmtId="49" fontId="1" fillId="0" borderId="28" xfId="0" applyNumberFormat="1" applyFont="1" applyBorder="1" applyAlignment="1" applyProtection="1">
      <alignment horizontal="center" vertical="center" wrapText="1"/>
      <protection locked="0"/>
    </xf>
    <xf numFmtId="172" fontId="1" fillId="0" borderId="29" xfId="0" applyNumberFormat="1" applyFont="1" applyFill="1" applyBorder="1" applyAlignment="1" applyProtection="1">
      <alignment horizontal="center" vertical="center" wrapText="1"/>
      <protection/>
    </xf>
    <xf numFmtId="49" fontId="8" fillId="0" borderId="26" xfId="0" applyNumberFormat="1" applyFont="1" applyBorder="1" applyAlignment="1" applyProtection="1">
      <alignment vertical="center" wrapText="1"/>
      <protection locked="0"/>
    </xf>
    <xf numFmtId="172" fontId="8" fillId="36" borderId="27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ill="1" applyAlignment="1">
      <alignment/>
    </xf>
    <xf numFmtId="49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173" fontId="0" fillId="0" borderId="0" xfId="0" applyNumberFormat="1" applyAlignment="1">
      <alignment/>
    </xf>
    <xf numFmtId="49" fontId="8" fillId="0" borderId="13" xfId="0" applyNumberFormat="1" applyFont="1" applyBorder="1" applyAlignment="1" applyProtection="1">
      <alignment vertical="center" wrapText="1"/>
      <protection locked="0"/>
    </xf>
    <xf numFmtId="49" fontId="12" fillId="0" borderId="30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vertical="center" wrapText="1"/>
      <protection locked="0"/>
    </xf>
    <xf numFmtId="172" fontId="1" fillId="2" borderId="19" xfId="0" applyNumberFormat="1" applyFont="1" applyFill="1" applyBorder="1" applyAlignment="1" applyProtection="1">
      <alignment horizontal="center" vertical="center" wrapText="1"/>
      <protection locked="0"/>
    </xf>
    <xf numFmtId="172" fontId="1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top" wrapText="1"/>
    </xf>
    <xf numFmtId="49" fontId="3" fillId="0" borderId="31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2" fontId="1" fillId="0" borderId="14" xfId="0" applyNumberFormat="1" applyFont="1" applyBorder="1" applyAlignment="1" applyProtection="1">
      <alignment horizontal="center" vertical="center" wrapText="1"/>
      <protection locked="0"/>
    </xf>
    <xf numFmtId="2" fontId="1" fillId="0" borderId="16" xfId="0" applyNumberFormat="1" applyFont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top"/>
      <protection/>
    </xf>
    <xf numFmtId="0" fontId="18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Font="1" applyAlignment="1">
      <alignment/>
    </xf>
    <xf numFmtId="49" fontId="1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172" fontId="12" fillId="0" borderId="30" xfId="0" applyNumberFormat="1" applyFont="1" applyFill="1" applyBorder="1" applyAlignment="1" applyProtection="1">
      <alignment horizontal="right" vertical="center" wrapText="1"/>
      <protection/>
    </xf>
    <xf numFmtId="172" fontId="12" fillId="0" borderId="2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horizontal="center"/>
    </xf>
    <xf numFmtId="49" fontId="3" fillId="0" borderId="33" xfId="0" applyNumberFormat="1" applyFont="1" applyBorder="1" applyAlignment="1" applyProtection="1">
      <alignment horizontal="left" vertical="center" wrapText="1"/>
      <protection locked="0"/>
    </xf>
    <xf numFmtId="49" fontId="3" fillId="0" borderId="30" xfId="0" applyNumberFormat="1" applyFont="1" applyBorder="1" applyAlignment="1" applyProtection="1">
      <alignment horizontal="left" vertical="center" wrapText="1"/>
      <protection locked="0"/>
    </xf>
    <xf numFmtId="0" fontId="13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2">
      <selection activeCell="B10" sqref="B10"/>
    </sheetView>
  </sheetViews>
  <sheetFormatPr defaultColWidth="9.00390625" defaultRowHeight="12.75"/>
  <cols>
    <col min="1" max="1" width="6.625" style="0" customWidth="1"/>
    <col min="2" max="2" width="23.375" style="0" customWidth="1"/>
    <col min="3" max="3" width="42.75390625" style="0" customWidth="1"/>
    <col min="4" max="4" width="15.125" style="0" customWidth="1"/>
  </cols>
  <sheetData>
    <row r="1" spans="1:5" ht="10.5" customHeight="1" hidden="1">
      <c r="A1" s="118"/>
      <c r="B1" s="118"/>
      <c r="C1" s="161"/>
      <c r="D1" s="161"/>
      <c r="E1" s="1"/>
    </row>
    <row r="2" spans="1:5" ht="10.5" customHeight="1">
      <c r="A2" s="118"/>
      <c r="B2" s="118"/>
      <c r="C2" s="117"/>
      <c r="D2" s="117" t="s">
        <v>270</v>
      </c>
      <c r="E2" s="1"/>
    </row>
    <row r="3" spans="1:5" ht="10.5" customHeight="1">
      <c r="A3" s="118"/>
      <c r="B3" s="118"/>
      <c r="C3" s="161" t="s">
        <v>277</v>
      </c>
      <c r="D3" s="161"/>
      <c r="E3" s="1"/>
    </row>
    <row r="4" spans="1:5" ht="48" customHeight="1">
      <c r="A4" s="118"/>
      <c r="B4" s="118"/>
      <c r="C4" s="161" t="s">
        <v>268</v>
      </c>
      <c r="D4" s="161"/>
      <c r="E4" s="1"/>
    </row>
    <row r="5" spans="1:7" ht="18" customHeight="1">
      <c r="A5" s="118"/>
      <c r="B5" s="118"/>
      <c r="C5" s="117"/>
      <c r="D5" s="116" t="s">
        <v>269</v>
      </c>
      <c r="E5" s="124"/>
      <c r="F5" s="116"/>
      <c r="G5" s="116"/>
    </row>
    <row r="6" spans="1:4" ht="28.5" customHeight="1">
      <c r="A6" s="1"/>
      <c r="B6" s="1"/>
      <c r="C6" s="161" t="s">
        <v>278</v>
      </c>
      <c r="D6" s="161"/>
    </row>
    <row r="7" spans="1:4" ht="17.25">
      <c r="A7" s="162" t="s">
        <v>46</v>
      </c>
      <c r="B7" s="162"/>
      <c r="C7" s="162"/>
      <c r="D7" s="162"/>
    </row>
    <row r="8" spans="1:4" ht="24.75" customHeight="1">
      <c r="A8" s="163" t="s">
        <v>230</v>
      </c>
      <c r="B8" s="163"/>
      <c r="C8" s="163"/>
      <c r="D8" s="163"/>
    </row>
    <row r="9" spans="1:4" ht="5.25" customHeight="1">
      <c r="A9" s="160"/>
      <c r="B9" s="160"/>
      <c r="C9" s="160"/>
      <c r="D9" s="160"/>
    </row>
    <row r="10" spans="1:4" ht="13.5" thickBot="1">
      <c r="A10" s="1"/>
      <c r="B10" s="1"/>
      <c r="C10" s="1"/>
      <c r="D10" s="3" t="s">
        <v>47</v>
      </c>
    </row>
    <row r="11" spans="1:4" ht="60" customHeight="1" thickBot="1">
      <c r="A11" s="77" t="s">
        <v>48</v>
      </c>
      <c r="B11" s="5" t="s">
        <v>49</v>
      </c>
      <c r="C11" s="78" t="s">
        <v>50</v>
      </c>
      <c r="D11" s="79" t="s">
        <v>51</v>
      </c>
    </row>
    <row r="12" spans="1:6" ht="27.75" customHeight="1" thickBot="1">
      <c r="A12" s="4" t="s">
        <v>52</v>
      </c>
      <c r="B12" s="5" t="s">
        <v>53</v>
      </c>
      <c r="C12" s="80" t="s">
        <v>54</v>
      </c>
      <c r="D12" s="57">
        <f>D13+D27+D30+D37+D33</f>
        <v>107384.5</v>
      </c>
      <c r="F12" s="112"/>
    </row>
    <row r="13" spans="1:6" ht="20.25" customHeight="1" thickBot="1">
      <c r="A13" s="6" t="s">
        <v>52</v>
      </c>
      <c r="B13" s="7" t="s">
        <v>55</v>
      </c>
      <c r="C13" s="81" t="s">
        <v>56</v>
      </c>
      <c r="D13" s="59">
        <f>D14+D22+D25</f>
        <v>70105.3</v>
      </c>
      <c r="F13" s="112"/>
    </row>
    <row r="14" spans="1:6" ht="28.5" customHeight="1">
      <c r="A14" s="8" t="s">
        <v>59</v>
      </c>
      <c r="B14" s="9" t="s">
        <v>57</v>
      </c>
      <c r="C14" s="22" t="s">
        <v>58</v>
      </c>
      <c r="D14" s="60">
        <f>D15+D18+D21</f>
        <v>61782.8</v>
      </c>
      <c r="F14" s="112"/>
    </row>
    <row r="15" spans="1:7" ht="26.25" customHeight="1">
      <c r="A15" s="10" t="s">
        <v>59</v>
      </c>
      <c r="B15" s="11" t="s">
        <v>193</v>
      </c>
      <c r="C15" s="24" t="s">
        <v>60</v>
      </c>
      <c r="D15" s="61">
        <f>D16+D17</f>
        <v>44041.600000000006</v>
      </c>
      <c r="F15" s="125"/>
      <c r="G15" s="109"/>
    </row>
    <row r="16" spans="1:6" ht="26.25" customHeight="1">
      <c r="A16" s="120" t="s">
        <v>59</v>
      </c>
      <c r="B16" s="121" t="s">
        <v>161</v>
      </c>
      <c r="C16" s="122" t="s">
        <v>60</v>
      </c>
      <c r="D16" s="119">
        <v>44037.8</v>
      </c>
      <c r="F16" s="112"/>
    </row>
    <row r="17" spans="1:4" ht="34.5" customHeight="1">
      <c r="A17" s="120" t="s">
        <v>59</v>
      </c>
      <c r="B17" s="121" t="s">
        <v>162</v>
      </c>
      <c r="C17" s="122" t="s">
        <v>163</v>
      </c>
      <c r="D17" s="119">
        <v>3.8</v>
      </c>
    </row>
    <row r="18" spans="1:4" ht="39" customHeight="1">
      <c r="A18" s="10" t="s">
        <v>59</v>
      </c>
      <c r="B18" s="11" t="s">
        <v>194</v>
      </c>
      <c r="C18" s="24" t="s">
        <v>61</v>
      </c>
      <c r="D18" s="61">
        <f>D19+D20</f>
        <v>14764.5</v>
      </c>
    </row>
    <row r="19" spans="1:4" ht="39" customHeight="1">
      <c r="A19" s="120" t="s">
        <v>59</v>
      </c>
      <c r="B19" s="11" t="s">
        <v>164</v>
      </c>
      <c r="C19" s="122" t="s">
        <v>61</v>
      </c>
      <c r="D19" s="119">
        <v>14761</v>
      </c>
    </row>
    <row r="20" spans="1:4" ht="48.75" customHeight="1">
      <c r="A20" s="120" t="s">
        <v>59</v>
      </c>
      <c r="B20" s="11" t="s">
        <v>165</v>
      </c>
      <c r="C20" s="122" t="s">
        <v>166</v>
      </c>
      <c r="D20" s="119">
        <v>3.5</v>
      </c>
    </row>
    <row r="21" spans="1:6" ht="24.75" customHeight="1">
      <c r="A21" s="123" t="s">
        <v>59</v>
      </c>
      <c r="B21" s="19" t="s">
        <v>174</v>
      </c>
      <c r="C21" s="126" t="s">
        <v>175</v>
      </c>
      <c r="D21" s="66">
        <v>2976.7</v>
      </c>
      <c r="F21" s="127"/>
    </row>
    <row r="22" spans="1:4" ht="24">
      <c r="A22" s="25" t="s">
        <v>59</v>
      </c>
      <c r="B22" s="58" t="s">
        <v>195</v>
      </c>
      <c r="C22" s="56" t="s">
        <v>62</v>
      </c>
      <c r="D22" s="68">
        <f>D23+D24</f>
        <v>7950</v>
      </c>
    </row>
    <row r="23" spans="1:4" ht="22.5">
      <c r="A23" s="120" t="s">
        <v>59</v>
      </c>
      <c r="B23" s="121" t="s">
        <v>167</v>
      </c>
      <c r="C23" s="122" t="s">
        <v>62</v>
      </c>
      <c r="D23" s="119">
        <v>7933</v>
      </c>
    </row>
    <row r="24" spans="1:4" ht="33.75">
      <c r="A24" s="123" t="s">
        <v>59</v>
      </c>
      <c r="B24" s="121" t="s">
        <v>168</v>
      </c>
      <c r="C24" s="122" t="s">
        <v>169</v>
      </c>
      <c r="D24" s="66">
        <v>17</v>
      </c>
    </row>
    <row r="25" spans="1:4" ht="24">
      <c r="A25" s="25" t="s">
        <v>59</v>
      </c>
      <c r="B25" s="58" t="s">
        <v>231</v>
      </c>
      <c r="C25" s="56" t="s">
        <v>232</v>
      </c>
      <c r="D25" s="68">
        <f>D26</f>
        <v>372.5</v>
      </c>
    </row>
    <row r="26" spans="1:4" ht="34.5" thickBot="1">
      <c r="A26" s="120" t="s">
        <v>59</v>
      </c>
      <c r="B26" s="121" t="s">
        <v>234</v>
      </c>
      <c r="C26" s="122" t="s">
        <v>233</v>
      </c>
      <c r="D26" s="119">
        <v>372.5</v>
      </c>
    </row>
    <row r="27" spans="1:4" ht="14.25" thickBot="1">
      <c r="A27" s="13" t="s">
        <v>52</v>
      </c>
      <c r="B27" s="7" t="s">
        <v>63</v>
      </c>
      <c r="C27" s="82" t="s">
        <v>64</v>
      </c>
      <c r="D27" s="59">
        <f>D29</f>
        <v>32637.3</v>
      </c>
    </row>
    <row r="28" spans="1:4" ht="12.75">
      <c r="A28" s="14" t="s">
        <v>59</v>
      </c>
      <c r="B28" s="9" t="s">
        <v>65</v>
      </c>
      <c r="C28" s="18" t="s">
        <v>66</v>
      </c>
      <c r="D28" s="63">
        <f>D29</f>
        <v>32637.3</v>
      </c>
    </row>
    <row r="29" spans="1:4" ht="59.25" customHeight="1" thickBot="1">
      <c r="A29" s="83" t="s">
        <v>59</v>
      </c>
      <c r="B29" s="19" t="s">
        <v>67</v>
      </c>
      <c r="C29" s="84" t="s">
        <v>235</v>
      </c>
      <c r="D29" s="66">
        <v>32637.3</v>
      </c>
    </row>
    <row r="30" spans="1:4" ht="41.25" thickBot="1">
      <c r="A30" s="15" t="s">
        <v>52</v>
      </c>
      <c r="B30" s="7" t="s">
        <v>144</v>
      </c>
      <c r="C30" s="86" t="s">
        <v>68</v>
      </c>
      <c r="D30" s="64">
        <f>D31</f>
        <v>4</v>
      </c>
    </row>
    <row r="31" spans="1:4" ht="12.75">
      <c r="A31" s="14" t="s">
        <v>59</v>
      </c>
      <c r="B31" s="9" t="s">
        <v>69</v>
      </c>
      <c r="C31" s="85" t="s">
        <v>145</v>
      </c>
      <c r="D31" s="63">
        <f>D32</f>
        <v>4</v>
      </c>
    </row>
    <row r="32" spans="1:4" ht="23.25" thickBot="1">
      <c r="A32" s="16" t="s">
        <v>59</v>
      </c>
      <c r="B32" s="19" t="s">
        <v>70</v>
      </c>
      <c r="C32" s="87" t="s">
        <v>71</v>
      </c>
      <c r="D32" s="65">
        <v>4</v>
      </c>
    </row>
    <row r="33" spans="1:4" ht="27.75" thickBot="1">
      <c r="A33" s="6" t="s">
        <v>52</v>
      </c>
      <c r="B33" s="7" t="s">
        <v>73</v>
      </c>
      <c r="C33" s="81" t="s">
        <v>176</v>
      </c>
      <c r="D33" s="59">
        <f>D34</f>
        <v>2609.9</v>
      </c>
    </row>
    <row r="34" spans="1:4" ht="12.75">
      <c r="A34" s="8" t="s">
        <v>52</v>
      </c>
      <c r="B34" s="9" t="s">
        <v>177</v>
      </c>
      <c r="C34" s="17" t="s">
        <v>178</v>
      </c>
      <c r="D34" s="67">
        <f>D35</f>
        <v>2609.9</v>
      </c>
    </row>
    <row r="35" spans="1:4" ht="33.75">
      <c r="A35" s="10" t="s">
        <v>52</v>
      </c>
      <c r="B35" s="11" t="s">
        <v>179</v>
      </c>
      <c r="C35" s="24" t="s">
        <v>236</v>
      </c>
      <c r="D35" s="61">
        <f>D36</f>
        <v>2609.9</v>
      </c>
    </row>
    <row r="36" spans="1:6" ht="68.25" thickBot="1">
      <c r="A36" s="20" t="s">
        <v>170</v>
      </c>
      <c r="B36" s="19" t="s">
        <v>180</v>
      </c>
      <c r="C36" s="87" t="s">
        <v>74</v>
      </c>
      <c r="D36" s="65">
        <v>2609.9</v>
      </c>
      <c r="F36" s="112"/>
    </row>
    <row r="37" spans="1:6" ht="14.25" thickBot="1">
      <c r="A37" s="6" t="s">
        <v>52</v>
      </c>
      <c r="B37" s="21" t="s">
        <v>75</v>
      </c>
      <c r="C37" s="81" t="s">
        <v>237</v>
      </c>
      <c r="D37" s="59">
        <f>D38+D39</f>
        <v>2028</v>
      </c>
      <c r="F37" s="112"/>
    </row>
    <row r="38" spans="1:4" ht="60">
      <c r="A38" s="8" t="s">
        <v>59</v>
      </c>
      <c r="B38" s="9" t="s">
        <v>76</v>
      </c>
      <c r="C38" s="22" t="s">
        <v>77</v>
      </c>
      <c r="D38" s="60">
        <v>647.3</v>
      </c>
    </row>
    <row r="39" spans="1:4" ht="24">
      <c r="A39" s="25" t="s">
        <v>52</v>
      </c>
      <c r="B39" s="58" t="s">
        <v>78</v>
      </c>
      <c r="C39" s="56" t="s">
        <v>79</v>
      </c>
      <c r="D39" s="68">
        <f>D40</f>
        <v>1380.7</v>
      </c>
    </row>
    <row r="40" spans="1:4" ht="60">
      <c r="A40" s="25" t="s">
        <v>52</v>
      </c>
      <c r="B40" s="73" t="s">
        <v>80</v>
      </c>
      <c r="C40" s="74" t="s">
        <v>238</v>
      </c>
      <c r="D40" s="68">
        <f>D41+D42+D44+D45+D43</f>
        <v>1380.7</v>
      </c>
    </row>
    <row r="41" spans="1:4" ht="60">
      <c r="A41" s="25" t="s">
        <v>82</v>
      </c>
      <c r="B41" s="73" t="s">
        <v>81</v>
      </c>
      <c r="C41" s="74" t="s">
        <v>171</v>
      </c>
      <c r="D41" s="68">
        <v>880</v>
      </c>
    </row>
    <row r="42" spans="1:4" ht="60">
      <c r="A42" s="25" t="s">
        <v>83</v>
      </c>
      <c r="B42" s="73" t="s">
        <v>81</v>
      </c>
      <c r="C42" s="74" t="s">
        <v>171</v>
      </c>
      <c r="D42" s="68">
        <v>194.8</v>
      </c>
    </row>
    <row r="43" spans="1:4" ht="60">
      <c r="A43" s="25" t="s">
        <v>276</v>
      </c>
      <c r="B43" s="73" t="s">
        <v>81</v>
      </c>
      <c r="C43" s="74" t="s">
        <v>171</v>
      </c>
      <c r="D43" s="68">
        <v>10</v>
      </c>
    </row>
    <row r="44" spans="1:4" ht="60">
      <c r="A44" s="25" t="s">
        <v>84</v>
      </c>
      <c r="B44" s="73" t="s">
        <v>81</v>
      </c>
      <c r="C44" s="74" t="s">
        <v>171</v>
      </c>
      <c r="D44" s="68">
        <v>288.5</v>
      </c>
    </row>
    <row r="45" spans="1:4" ht="60.75" thickBot="1">
      <c r="A45" s="12" t="s">
        <v>84</v>
      </c>
      <c r="B45" s="154" t="s">
        <v>85</v>
      </c>
      <c r="C45" s="74" t="s">
        <v>172</v>
      </c>
      <c r="D45" s="62">
        <v>7.4</v>
      </c>
    </row>
    <row r="46" spans="1:7" ht="29.25" thickBot="1">
      <c r="A46" s="77" t="s">
        <v>52</v>
      </c>
      <c r="B46" s="5" t="s">
        <v>86</v>
      </c>
      <c r="C46" s="89" t="s">
        <v>87</v>
      </c>
      <c r="D46" s="57">
        <f>D47</f>
        <v>21210.899999999998</v>
      </c>
      <c r="G46" s="112"/>
    </row>
    <row r="47" spans="1:4" ht="41.25" thickBot="1">
      <c r="A47" s="6" t="s">
        <v>52</v>
      </c>
      <c r="B47" s="88" t="s">
        <v>88</v>
      </c>
      <c r="C47" s="81" t="s">
        <v>89</v>
      </c>
      <c r="D47" s="59">
        <f>D48</f>
        <v>21210.899999999998</v>
      </c>
    </row>
    <row r="48" spans="1:4" ht="24">
      <c r="A48" s="25" t="s">
        <v>52</v>
      </c>
      <c r="B48" s="55" t="s">
        <v>90</v>
      </c>
      <c r="C48" s="56" t="s">
        <v>91</v>
      </c>
      <c r="D48" s="70">
        <f>D49+D53</f>
        <v>21210.899999999998</v>
      </c>
    </row>
    <row r="49" spans="1:7" ht="33.75">
      <c r="A49" s="26" t="s">
        <v>52</v>
      </c>
      <c r="B49" s="75" t="s">
        <v>92</v>
      </c>
      <c r="C49" s="76" t="s">
        <v>93</v>
      </c>
      <c r="D49" s="71">
        <f>D50</f>
        <v>3077.2999999999997</v>
      </c>
      <c r="G49" s="112"/>
    </row>
    <row r="50" spans="1:4" ht="50.25" customHeight="1">
      <c r="A50" s="10" t="s">
        <v>72</v>
      </c>
      <c r="B50" s="23" t="s">
        <v>94</v>
      </c>
      <c r="C50" s="24" t="s">
        <v>239</v>
      </c>
      <c r="D50" s="69">
        <f>D51+D52</f>
        <v>3077.2999999999997</v>
      </c>
    </row>
    <row r="51" spans="1:4" ht="65.25" customHeight="1">
      <c r="A51" s="10" t="s">
        <v>72</v>
      </c>
      <c r="B51" s="23" t="s">
        <v>95</v>
      </c>
      <c r="C51" s="24" t="s">
        <v>96</v>
      </c>
      <c r="D51" s="69">
        <v>3071.7</v>
      </c>
    </row>
    <row r="52" spans="1:4" ht="78.75">
      <c r="A52" s="10" t="s">
        <v>72</v>
      </c>
      <c r="B52" s="23" t="s">
        <v>97</v>
      </c>
      <c r="C52" s="24" t="s">
        <v>98</v>
      </c>
      <c r="D52" s="69">
        <v>5.6</v>
      </c>
    </row>
    <row r="53" spans="1:7" ht="45">
      <c r="A53" s="26" t="s">
        <v>52</v>
      </c>
      <c r="B53" s="75" t="s">
        <v>99</v>
      </c>
      <c r="C53" s="76" t="s">
        <v>137</v>
      </c>
      <c r="D53" s="71">
        <f>D54</f>
        <v>18133.6</v>
      </c>
      <c r="G53" s="112"/>
    </row>
    <row r="54" spans="1:4" ht="56.25">
      <c r="A54" s="10" t="s">
        <v>72</v>
      </c>
      <c r="B54" s="23" t="s">
        <v>100</v>
      </c>
      <c r="C54" s="24" t="s">
        <v>240</v>
      </c>
      <c r="D54" s="69">
        <f>D55+D56</f>
        <v>18133.6</v>
      </c>
    </row>
    <row r="55" spans="1:4" ht="33.75">
      <c r="A55" s="10" t="s">
        <v>72</v>
      </c>
      <c r="B55" s="23" t="s">
        <v>101</v>
      </c>
      <c r="C55" s="24" t="s">
        <v>102</v>
      </c>
      <c r="D55" s="69">
        <v>12925.1</v>
      </c>
    </row>
    <row r="56" spans="1:4" ht="34.5" thickBot="1">
      <c r="A56" s="10" t="s">
        <v>72</v>
      </c>
      <c r="B56" s="23" t="s">
        <v>103</v>
      </c>
      <c r="C56" s="24" t="s">
        <v>146</v>
      </c>
      <c r="D56" s="69">
        <v>5208.5</v>
      </c>
    </row>
    <row r="57" spans="1:4" ht="15" thickBot="1">
      <c r="A57" s="90"/>
      <c r="B57" s="91"/>
      <c r="C57" s="80" t="s">
        <v>104</v>
      </c>
      <c r="D57" s="72">
        <f>D12+D46</f>
        <v>128595.4</v>
      </c>
    </row>
  </sheetData>
  <sheetProtection/>
  <mergeCells count="7">
    <mergeCell ref="A9:D9"/>
    <mergeCell ref="C1:D1"/>
    <mergeCell ref="C6:D6"/>
    <mergeCell ref="A7:D7"/>
    <mergeCell ref="A8:D8"/>
    <mergeCell ref="C3:D3"/>
    <mergeCell ref="C4:D4"/>
  </mergeCells>
  <printOptions/>
  <pageMargins left="0.7874015748031497" right="0.7874015748031497" top="0.3937007874015748" bottom="0.1968503937007874" header="0.5118110236220472" footer="0.5118110236220472"/>
  <pageSetup fitToHeight="4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104">
      <selection activeCell="G110" sqref="G110"/>
    </sheetView>
  </sheetViews>
  <sheetFormatPr defaultColWidth="9.00390625" defaultRowHeight="12.75"/>
  <cols>
    <col min="1" max="1" width="31.875" style="0" customWidth="1"/>
    <col min="2" max="2" width="6.625" style="0" customWidth="1"/>
    <col min="3" max="3" width="9.625" style="0" customWidth="1"/>
    <col min="4" max="4" width="8.375" style="0" customWidth="1"/>
    <col min="5" max="5" width="8.00390625" style="0" customWidth="1"/>
    <col min="6" max="6" width="14.625" style="0" customWidth="1"/>
    <col min="9" max="9" width="16.00390625" style="0" customWidth="1"/>
  </cols>
  <sheetData>
    <row r="1" ht="12.75">
      <c r="F1" s="157" t="s">
        <v>105</v>
      </c>
    </row>
    <row r="2" spans="2:6" ht="12.75" customHeight="1">
      <c r="B2" s="161" t="s">
        <v>277</v>
      </c>
      <c r="C2" s="161"/>
      <c r="D2" s="161"/>
      <c r="E2" s="161"/>
      <c r="F2" s="161"/>
    </row>
    <row r="3" spans="2:6" ht="45" customHeight="1">
      <c r="B3" s="161" t="s">
        <v>268</v>
      </c>
      <c r="C3" s="161"/>
      <c r="D3" s="161"/>
      <c r="E3" s="161"/>
      <c r="F3" s="161"/>
    </row>
    <row r="4" spans="1:6" ht="12.75">
      <c r="A4" s="27"/>
      <c r="B4" s="27"/>
      <c r="C4" s="165" t="s">
        <v>271</v>
      </c>
      <c r="D4" s="165"/>
      <c r="E4" s="165"/>
      <c r="F4" s="165"/>
    </row>
    <row r="5" spans="1:6" ht="12.75" customHeight="1">
      <c r="A5" s="27"/>
      <c r="B5" s="167" t="s">
        <v>279</v>
      </c>
      <c r="C5" s="167"/>
      <c r="D5" s="167"/>
      <c r="E5" s="167"/>
      <c r="F5" s="167"/>
    </row>
    <row r="6" spans="1:6" ht="12.75">
      <c r="A6" s="27"/>
      <c r="B6" s="167"/>
      <c r="C6" s="167"/>
      <c r="D6" s="167"/>
      <c r="E6" s="167"/>
      <c r="F6" s="167"/>
    </row>
    <row r="7" spans="1:6" ht="26.25" customHeight="1">
      <c r="A7" s="27"/>
      <c r="B7" s="167"/>
      <c r="C7" s="167"/>
      <c r="D7" s="167"/>
      <c r="E7" s="167"/>
      <c r="F7" s="167"/>
    </row>
    <row r="8" spans="1:6" ht="31.5" customHeight="1" thickBot="1">
      <c r="A8" s="166" t="s">
        <v>241</v>
      </c>
      <c r="B8" s="166"/>
      <c r="C8" s="166"/>
      <c r="D8" s="166"/>
      <c r="E8" s="166"/>
      <c r="F8" s="166"/>
    </row>
    <row r="9" spans="1:6" ht="54" customHeight="1" thickBot="1">
      <c r="A9" s="29" t="s">
        <v>0</v>
      </c>
      <c r="B9" s="29" t="s">
        <v>106</v>
      </c>
      <c r="C9" s="29" t="s">
        <v>208</v>
      </c>
      <c r="D9" s="29" t="s">
        <v>107</v>
      </c>
      <c r="E9" s="29" t="s">
        <v>217</v>
      </c>
      <c r="F9" s="93" t="s">
        <v>1</v>
      </c>
    </row>
    <row r="10" spans="1:9" ht="51.75" customHeight="1" thickBot="1">
      <c r="A10" s="2" t="s">
        <v>109</v>
      </c>
      <c r="B10" s="2" t="s">
        <v>110</v>
      </c>
      <c r="C10" s="29"/>
      <c r="D10" s="29"/>
      <c r="E10" s="29"/>
      <c r="F10" s="30">
        <f>F11</f>
        <v>7534.6</v>
      </c>
      <c r="I10" s="112"/>
    </row>
    <row r="11" spans="1:9" ht="24.75" customHeight="1">
      <c r="A11" s="35" t="s">
        <v>218</v>
      </c>
      <c r="B11" s="37" t="s">
        <v>110</v>
      </c>
      <c r="C11" s="37" t="s">
        <v>3</v>
      </c>
      <c r="D11" s="37"/>
      <c r="E11" s="37"/>
      <c r="F11" s="148">
        <f>F12+F15+F24</f>
        <v>7534.6</v>
      </c>
      <c r="I11" s="112"/>
    </row>
    <row r="12" spans="1:6" ht="57.75" customHeight="1">
      <c r="A12" s="35" t="s">
        <v>4</v>
      </c>
      <c r="B12" s="37" t="s">
        <v>110</v>
      </c>
      <c r="C12" s="37" t="s">
        <v>111</v>
      </c>
      <c r="D12" s="37"/>
      <c r="E12" s="37"/>
      <c r="F12" s="111">
        <f>F13</f>
        <v>1156.3</v>
      </c>
    </row>
    <row r="13" spans="1:10" ht="33.75" customHeight="1">
      <c r="A13" s="36" t="s">
        <v>112</v>
      </c>
      <c r="B13" s="32" t="s">
        <v>110</v>
      </c>
      <c r="C13" s="32" t="s">
        <v>5</v>
      </c>
      <c r="D13" s="32" t="s">
        <v>6</v>
      </c>
      <c r="E13" s="32"/>
      <c r="F13" s="34">
        <f>F14</f>
        <v>1156.3</v>
      </c>
      <c r="J13" s="112"/>
    </row>
    <row r="14" spans="1:8" ht="69" customHeight="1">
      <c r="A14" s="36" t="s">
        <v>212</v>
      </c>
      <c r="B14" s="32" t="s">
        <v>110</v>
      </c>
      <c r="C14" s="32" t="s">
        <v>5</v>
      </c>
      <c r="D14" s="32" t="s">
        <v>6</v>
      </c>
      <c r="E14" s="32" t="s">
        <v>211</v>
      </c>
      <c r="F14" s="33">
        <v>1156.3</v>
      </c>
      <c r="G14" s="158"/>
      <c r="H14" s="112"/>
    </row>
    <row r="15" spans="1:9" ht="27" customHeight="1">
      <c r="A15" s="35" t="s">
        <v>141</v>
      </c>
      <c r="B15" s="32" t="s">
        <v>110</v>
      </c>
      <c r="C15" s="32" t="s">
        <v>7</v>
      </c>
      <c r="D15" s="32"/>
      <c r="E15" s="32"/>
      <c r="F15" s="111">
        <f>F16+F18+F20</f>
        <v>6306.3</v>
      </c>
      <c r="I15" s="112"/>
    </row>
    <row r="16" spans="1:6" ht="44.25" customHeight="1">
      <c r="A16" s="36" t="s">
        <v>8</v>
      </c>
      <c r="B16" s="32" t="s">
        <v>110</v>
      </c>
      <c r="C16" s="32" t="s">
        <v>7</v>
      </c>
      <c r="D16" s="32" t="s">
        <v>9</v>
      </c>
      <c r="E16" s="32"/>
      <c r="F16" s="34">
        <f>F17</f>
        <v>971.3</v>
      </c>
    </row>
    <row r="17" spans="1:9" ht="66" customHeight="1">
      <c r="A17" s="36" t="s">
        <v>212</v>
      </c>
      <c r="B17" s="32" t="s">
        <v>110</v>
      </c>
      <c r="C17" s="32" t="s">
        <v>7</v>
      </c>
      <c r="D17" s="32" t="s">
        <v>9</v>
      </c>
      <c r="E17" s="32" t="s">
        <v>211</v>
      </c>
      <c r="F17" s="33">
        <v>971.3</v>
      </c>
      <c r="G17" s="158"/>
      <c r="H17" s="54"/>
      <c r="I17" s="54"/>
    </row>
    <row r="18" spans="1:9" ht="90" customHeight="1">
      <c r="A18" s="36" t="s">
        <v>158</v>
      </c>
      <c r="B18" s="32" t="s">
        <v>110</v>
      </c>
      <c r="C18" s="32" t="s">
        <v>7</v>
      </c>
      <c r="D18" s="32" t="s">
        <v>10</v>
      </c>
      <c r="E18" s="32"/>
      <c r="F18" s="34">
        <f>F19</f>
        <v>249.9</v>
      </c>
      <c r="H18" s="54"/>
      <c r="I18" s="54"/>
    </row>
    <row r="19" spans="1:9" ht="66" customHeight="1">
      <c r="A19" s="36" t="s">
        <v>212</v>
      </c>
      <c r="B19" s="32" t="s">
        <v>110</v>
      </c>
      <c r="C19" s="32" t="s">
        <v>7</v>
      </c>
      <c r="D19" s="32" t="s">
        <v>10</v>
      </c>
      <c r="E19" s="32" t="s">
        <v>211</v>
      </c>
      <c r="F19" s="33">
        <v>249.9</v>
      </c>
      <c r="G19" s="158"/>
      <c r="H19" s="54"/>
      <c r="I19" s="54"/>
    </row>
    <row r="20" spans="1:9" ht="28.5" customHeight="1">
      <c r="A20" s="31" t="s">
        <v>11</v>
      </c>
      <c r="B20" s="32" t="s">
        <v>110</v>
      </c>
      <c r="C20" s="32" t="s">
        <v>7</v>
      </c>
      <c r="D20" s="32" t="s">
        <v>12</v>
      </c>
      <c r="E20" s="32"/>
      <c r="F20" s="34">
        <f>F21+F22+F23</f>
        <v>5085.1</v>
      </c>
      <c r="H20" s="138"/>
      <c r="I20" s="54"/>
    </row>
    <row r="21" spans="1:9" ht="69.75" customHeight="1">
      <c r="A21" s="36" t="s">
        <v>212</v>
      </c>
      <c r="B21" s="139" t="s">
        <v>110</v>
      </c>
      <c r="C21" s="139" t="s">
        <v>7</v>
      </c>
      <c r="D21" s="139" t="s">
        <v>12</v>
      </c>
      <c r="E21" s="139" t="s">
        <v>211</v>
      </c>
      <c r="F21" s="95">
        <v>2053.6</v>
      </c>
      <c r="H21" s="54"/>
      <c r="I21" s="54"/>
    </row>
    <row r="22" spans="1:9" ht="39.75" customHeight="1">
      <c r="A22" s="141" t="s">
        <v>210</v>
      </c>
      <c r="B22" s="139" t="s">
        <v>110</v>
      </c>
      <c r="C22" s="139" t="s">
        <v>7</v>
      </c>
      <c r="D22" s="139" t="s">
        <v>12</v>
      </c>
      <c r="E22" s="139" t="s">
        <v>209</v>
      </c>
      <c r="F22" s="95">
        <v>2710</v>
      </c>
      <c r="H22" s="54"/>
      <c r="I22" s="54"/>
    </row>
    <row r="23" spans="1:9" ht="26.25" customHeight="1">
      <c r="A23" s="140" t="s">
        <v>216</v>
      </c>
      <c r="B23" s="139" t="s">
        <v>110</v>
      </c>
      <c r="C23" s="139" t="s">
        <v>7</v>
      </c>
      <c r="D23" s="139" t="s">
        <v>12</v>
      </c>
      <c r="E23" s="139" t="s">
        <v>215</v>
      </c>
      <c r="F23" s="95">
        <v>321.5</v>
      </c>
      <c r="H23" s="54"/>
      <c r="I23" s="54"/>
    </row>
    <row r="24" spans="1:9" ht="31.5" customHeight="1">
      <c r="A24" s="31" t="s">
        <v>21</v>
      </c>
      <c r="B24" s="32" t="s">
        <v>110</v>
      </c>
      <c r="C24" s="32" t="s">
        <v>148</v>
      </c>
      <c r="D24" s="32"/>
      <c r="E24" s="32"/>
      <c r="F24" s="130">
        <f>F25</f>
        <v>72</v>
      </c>
      <c r="H24" s="54"/>
      <c r="I24" s="54"/>
    </row>
    <row r="25" spans="1:9" ht="60.75" customHeight="1">
      <c r="A25" s="36" t="s">
        <v>157</v>
      </c>
      <c r="B25" s="32" t="s">
        <v>110</v>
      </c>
      <c r="C25" s="32" t="s">
        <v>148</v>
      </c>
      <c r="D25" s="32" t="s">
        <v>22</v>
      </c>
      <c r="E25" s="32"/>
      <c r="F25" s="39">
        <f>F26</f>
        <v>72</v>
      </c>
      <c r="H25" s="54"/>
      <c r="I25" s="54"/>
    </row>
    <row r="26" spans="1:7" ht="19.5" customHeight="1" thickBot="1">
      <c r="A26" s="140" t="s">
        <v>216</v>
      </c>
      <c r="B26" s="32" t="s">
        <v>110</v>
      </c>
      <c r="C26" s="32" t="s">
        <v>148</v>
      </c>
      <c r="D26" s="32" t="s">
        <v>22</v>
      </c>
      <c r="E26" s="32" t="s">
        <v>215</v>
      </c>
      <c r="F26" s="40">
        <v>72</v>
      </c>
      <c r="G26" s="158"/>
    </row>
    <row r="27" spans="1:6" ht="44.25" customHeight="1" thickBot="1">
      <c r="A27" s="2" t="s">
        <v>113</v>
      </c>
      <c r="B27" s="2" t="s">
        <v>72</v>
      </c>
      <c r="C27" s="29"/>
      <c r="D27" s="29"/>
      <c r="E27" s="29"/>
      <c r="F27" s="30">
        <f>F28+F52+F56+F60+F64+F68+F82+F88+F100+F104</f>
        <v>121970.1</v>
      </c>
    </row>
    <row r="28" spans="1:8" ht="30.75" customHeight="1">
      <c r="A28" s="35" t="s">
        <v>218</v>
      </c>
      <c r="B28" s="32" t="s">
        <v>72</v>
      </c>
      <c r="C28" s="32" t="s">
        <v>3</v>
      </c>
      <c r="D28" s="32"/>
      <c r="E28" s="32"/>
      <c r="F28" s="147">
        <f>F29+F38+F41</f>
        <v>14502</v>
      </c>
      <c r="H28" s="112"/>
    </row>
    <row r="29" spans="1:9" ht="39.75" customHeight="1">
      <c r="A29" s="35" t="s">
        <v>142</v>
      </c>
      <c r="B29" s="32" t="s">
        <v>72</v>
      </c>
      <c r="C29" s="32" t="s">
        <v>13</v>
      </c>
      <c r="D29" s="32"/>
      <c r="E29" s="32"/>
      <c r="F29" s="130">
        <f>F30+F32+F36</f>
        <v>13738</v>
      </c>
      <c r="H29" s="54"/>
      <c r="I29" s="138"/>
    </row>
    <row r="30" spans="1:9" ht="51" customHeight="1">
      <c r="A30" s="36" t="s">
        <v>14</v>
      </c>
      <c r="B30" s="32" t="s">
        <v>72</v>
      </c>
      <c r="C30" s="32" t="s">
        <v>13</v>
      </c>
      <c r="D30" s="32" t="s">
        <v>15</v>
      </c>
      <c r="E30" s="32"/>
      <c r="F30" s="34">
        <f>F31</f>
        <v>1156.3</v>
      </c>
      <c r="H30" s="54"/>
      <c r="I30" s="138"/>
    </row>
    <row r="31" spans="1:9" ht="52.5" customHeight="1">
      <c r="A31" s="36" t="s">
        <v>212</v>
      </c>
      <c r="B31" s="32" t="s">
        <v>72</v>
      </c>
      <c r="C31" s="32" t="s">
        <v>13</v>
      </c>
      <c r="D31" s="32" t="s">
        <v>15</v>
      </c>
      <c r="E31" s="32" t="s">
        <v>211</v>
      </c>
      <c r="F31" s="33">
        <v>1156.3</v>
      </c>
      <c r="G31" s="158"/>
      <c r="H31" s="54"/>
      <c r="I31" s="54"/>
    </row>
    <row r="32" spans="1:9" ht="56.25" customHeight="1">
      <c r="A32" s="31" t="s">
        <v>16</v>
      </c>
      <c r="B32" s="32" t="s">
        <v>72</v>
      </c>
      <c r="C32" s="32" t="s">
        <v>13</v>
      </c>
      <c r="D32" s="32" t="s">
        <v>17</v>
      </c>
      <c r="E32" s="32"/>
      <c r="F32" s="34">
        <f>F33+F34+F35</f>
        <v>12576.1</v>
      </c>
      <c r="H32" s="138"/>
      <c r="I32" s="138"/>
    </row>
    <row r="33" spans="1:9" ht="43.5" customHeight="1">
      <c r="A33" s="36" t="s">
        <v>212</v>
      </c>
      <c r="B33" s="142" t="s">
        <v>72</v>
      </c>
      <c r="C33" s="142" t="s">
        <v>13</v>
      </c>
      <c r="D33" s="142" t="s">
        <v>17</v>
      </c>
      <c r="E33" s="142" t="s">
        <v>211</v>
      </c>
      <c r="F33" s="33">
        <v>11244.4</v>
      </c>
      <c r="H33" s="54"/>
      <c r="I33" s="54"/>
    </row>
    <row r="34" spans="1:9" ht="45" customHeight="1">
      <c r="A34" s="141" t="s">
        <v>210</v>
      </c>
      <c r="B34" s="139" t="s">
        <v>72</v>
      </c>
      <c r="C34" s="139" t="s">
        <v>13</v>
      </c>
      <c r="D34" s="142" t="s">
        <v>17</v>
      </c>
      <c r="E34" s="139" t="s">
        <v>209</v>
      </c>
      <c r="F34" s="95">
        <v>1331</v>
      </c>
      <c r="H34" s="54"/>
      <c r="I34" s="54"/>
    </row>
    <row r="35" spans="1:9" ht="20.25" customHeight="1">
      <c r="A35" s="140" t="s">
        <v>216</v>
      </c>
      <c r="B35" s="139" t="s">
        <v>72</v>
      </c>
      <c r="C35" s="139" t="s">
        <v>13</v>
      </c>
      <c r="D35" s="142" t="s">
        <v>17</v>
      </c>
      <c r="E35" s="139" t="s">
        <v>215</v>
      </c>
      <c r="F35" s="95">
        <v>0.7</v>
      </c>
      <c r="H35" s="159"/>
      <c r="I35" s="54"/>
    </row>
    <row r="36" spans="1:9" ht="41.25" customHeight="1">
      <c r="A36" s="36" t="s">
        <v>245</v>
      </c>
      <c r="B36" s="32" t="s">
        <v>72</v>
      </c>
      <c r="C36" s="32" t="s">
        <v>13</v>
      </c>
      <c r="D36" s="32" t="s">
        <v>246</v>
      </c>
      <c r="E36" s="32"/>
      <c r="F36" s="34">
        <f>F37</f>
        <v>5.6</v>
      </c>
      <c r="H36" s="54"/>
      <c r="I36" s="54"/>
    </row>
    <row r="37" spans="1:9" ht="15" customHeight="1">
      <c r="A37" s="141" t="s">
        <v>210</v>
      </c>
      <c r="B37" s="32" t="s">
        <v>72</v>
      </c>
      <c r="C37" s="32" t="s">
        <v>13</v>
      </c>
      <c r="D37" s="32" t="s">
        <v>246</v>
      </c>
      <c r="E37" s="32" t="s">
        <v>209</v>
      </c>
      <c r="F37" s="33">
        <v>5.6</v>
      </c>
      <c r="H37" s="159"/>
      <c r="I37" s="54"/>
    </row>
    <row r="38" spans="1:9" ht="18.75" customHeight="1">
      <c r="A38" s="31" t="s">
        <v>114</v>
      </c>
      <c r="B38" s="32" t="s">
        <v>72</v>
      </c>
      <c r="C38" s="32" t="s">
        <v>147</v>
      </c>
      <c r="D38" s="32"/>
      <c r="E38" s="32"/>
      <c r="F38" s="111">
        <f>F39</f>
        <v>20</v>
      </c>
      <c r="H38" s="54"/>
      <c r="I38" s="54"/>
    </row>
    <row r="39" spans="1:9" ht="15" customHeight="1">
      <c r="A39" s="31" t="s">
        <v>19</v>
      </c>
      <c r="B39" s="32" t="s">
        <v>72</v>
      </c>
      <c r="C39" s="32" t="s">
        <v>147</v>
      </c>
      <c r="D39" s="32" t="s">
        <v>20</v>
      </c>
      <c r="E39" s="32"/>
      <c r="F39" s="34">
        <f>F40</f>
        <v>20</v>
      </c>
      <c r="H39" s="54"/>
      <c r="I39" s="54"/>
    </row>
    <row r="40" spans="1:9" ht="26.25" customHeight="1">
      <c r="A40" s="140" t="s">
        <v>216</v>
      </c>
      <c r="B40" s="32" t="s">
        <v>72</v>
      </c>
      <c r="C40" s="32" t="s">
        <v>147</v>
      </c>
      <c r="D40" s="32" t="s">
        <v>20</v>
      </c>
      <c r="E40" s="32" t="s">
        <v>215</v>
      </c>
      <c r="F40" s="33">
        <v>20</v>
      </c>
      <c r="H40" s="159"/>
      <c r="I40" s="54"/>
    </row>
    <row r="41" spans="1:9" ht="26.25" customHeight="1">
      <c r="A41" s="31" t="s">
        <v>21</v>
      </c>
      <c r="B41" s="32" t="s">
        <v>72</v>
      </c>
      <c r="C41" s="32" t="s">
        <v>148</v>
      </c>
      <c r="D41" s="32"/>
      <c r="E41" s="32"/>
      <c r="F41" s="111">
        <f>F42+F44+F46+F48+F50</f>
        <v>744.0000000000001</v>
      </c>
      <c r="H41" s="138"/>
      <c r="I41" s="54"/>
    </row>
    <row r="42" spans="1:9" ht="54.75" customHeight="1">
      <c r="A42" s="41" t="s">
        <v>156</v>
      </c>
      <c r="B42" s="32" t="s">
        <v>72</v>
      </c>
      <c r="C42" s="32" t="s">
        <v>148</v>
      </c>
      <c r="D42" s="32" t="s">
        <v>196</v>
      </c>
      <c r="E42" s="128"/>
      <c r="F42" s="39">
        <f>F43</f>
        <v>0</v>
      </c>
      <c r="H42" s="54"/>
      <c r="I42" s="54"/>
    </row>
    <row r="43" spans="1:9" ht="39.75" customHeight="1">
      <c r="A43" s="141" t="s">
        <v>210</v>
      </c>
      <c r="B43" s="32" t="s">
        <v>72</v>
      </c>
      <c r="C43" s="32" t="s">
        <v>148</v>
      </c>
      <c r="D43" s="32" t="s">
        <v>196</v>
      </c>
      <c r="E43" s="128" t="s">
        <v>209</v>
      </c>
      <c r="F43" s="38">
        <v>0</v>
      </c>
      <c r="H43" s="54"/>
      <c r="I43" s="54"/>
    </row>
    <row r="44" spans="1:9" ht="18" customHeight="1">
      <c r="A44" s="41" t="s">
        <v>181</v>
      </c>
      <c r="B44" s="32" t="s">
        <v>72</v>
      </c>
      <c r="C44" s="32" t="s">
        <v>148</v>
      </c>
      <c r="D44" s="32" t="s">
        <v>182</v>
      </c>
      <c r="E44" s="32"/>
      <c r="F44" s="39">
        <f>F45</f>
        <v>638.1</v>
      </c>
      <c r="H44" s="54"/>
      <c r="I44" s="54"/>
    </row>
    <row r="45" spans="1:9" ht="50.25" customHeight="1">
      <c r="A45" s="141" t="s">
        <v>210</v>
      </c>
      <c r="B45" s="32" t="s">
        <v>72</v>
      </c>
      <c r="C45" s="32" t="s">
        <v>148</v>
      </c>
      <c r="D45" s="32" t="s">
        <v>182</v>
      </c>
      <c r="E45" s="32" t="s">
        <v>209</v>
      </c>
      <c r="F45" s="38">
        <v>638.1</v>
      </c>
      <c r="H45" s="159"/>
      <c r="I45" s="54"/>
    </row>
    <row r="46" spans="1:6" ht="79.5" customHeight="1">
      <c r="A46" s="31" t="s">
        <v>256</v>
      </c>
      <c r="B46" s="32" t="s">
        <v>72</v>
      </c>
      <c r="C46" s="32" t="s">
        <v>148</v>
      </c>
      <c r="D46" s="32" t="s">
        <v>183</v>
      </c>
      <c r="E46" s="32"/>
      <c r="F46" s="39">
        <f>F47</f>
        <v>33.1</v>
      </c>
    </row>
    <row r="47" spans="1:7" ht="49.5" customHeight="1">
      <c r="A47" s="141" t="s">
        <v>210</v>
      </c>
      <c r="B47" s="32" t="s">
        <v>72</v>
      </c>
      <c r="C47" s="32" t="s">
        <v>148</v>
      </c>
      <c r="D47" s="32" t="s">
        <v>183</v>
      </c>
      <c r="E47" s="32" t="s">
        <v>209</v>
      </c>
      <c r="F47" s="38">
        <v>33.1</v>
      </c>
      <c r="G47" s="158"/>
    </row>
    <row r="48" spans="1:6" ht="79.5" customHeight="1">
      <c r="A48" s="31" t="s">
        <v>257</v>
      </c>
      <c r="B48" s="32" t="s">
        <v>72</v>
      </c>
      <c r="C48" s="32" t="s">
        <v>148</v>
      </c>
      <c r="D48" s="32" t="s">
        <v>261</v>
      </c>
      <c r="E48" s="32"/>
      <c r="F48" s="39">
        <f>F49</f>
        <v>50.7</v>
      </c>
    </row>
    <row r="49" spans="1:7" ht="46.5" customHeight="1">
      <c r="A49" s="141" t="s">
        <v>210</v>
      </c>
      <c r="B49" s="32" t="s">
        <v>72</v>
      </c>
      <c r="C49" s="32" t="s">
        <v>148</v>
      </c>
      <c r="D49" s="32" t="s">
        <v>261</v>
      </c>
      <c r="E49" s="32" t="s">
        <v>209</v>
      </c>
      <c r="F49" s="38">
        <v>50.7</v>
      </c>
      <c r="G49" s="158"/>
    </row>
    <row r="50" spans="1:6" ht="120" customHeight="1">
      <c r="A50" s="31" t="s">
        <v>258</v>
      </c>
      <c r="B50" s="32" t="s">
        <v>72</v>
      </c>
      <c r="C50" s="32" t="s">
        <v>148</v>
      </c>
      <c r="D50" s="32" t="s">
        <v>262</v>
      </c>
      <c r="E50" s="32"/>
      <c r="F50" s="39">
        <f>F51</f>
        <v>22.1</v>
      </c>
    </row>
    <row r="51" spans="1:7" ht="40.5" customHeight="1">
      <c r="A51" s="141" t="s">
        <v>210</v>
      </c>
      <c r="B51" s="32" t="s">
        <v>72</v>
      </c>
      <c r="C51" s="32" t="s">
        <v>148</v>
      </c>
      <c r="D51" s="32" t="s">
        <v>262</v>
      </c>
      <c r="E51" s="32" t="s">
        <v>209</v>
      </c>
      <c r="F51" s="38">
        <v>22.1</v>
      </c>
      <c r="G51" s="158"/>
    </row>
    <row r="52" spans="1:6" ht="36" customHeight="1">
      <c r="A52" s="36" t="s">
        <v>219</v>
      </c>
      <c r="B52" s="32" t="s">
        <v>72</v>
      </c>
      <c r="C52" s="32" t="s">
        <v>24</v>
      </c>
      <c r="D52" s="32"/>
      <c r="E52" s="32"/>
      <c r="F52" s="148">
        <f>F53</f>
        <v>180.3</v>
      </c>
    </row>
    <row r="53" spans="1:6" ht="61.5" customHeight="1">
      <c r="A53" s="36" t="s">
        <v>143</v>
      </c>
      <c r="B53" s="32" t="s">
        <v>72</v>
      </c>
      <c r="C53" s="32" t="s">
        <v>25</v>
      </c>
      <c r="D53" s="32"/>
      <c r="E53" s="32"/>
      <c r="F53" s="111">
        <f>F54</f>
        <v>180.3</v>
      </c>
    </row>
    <row r="54" spans="1:6" ht="109.5" customHeight="1">
      <c r="A54" s="92" t="s">
        <v>26</v>
      </c>
      <c r="B54" s="32" t="s">
        <v>72</v>
      </c>
      <c r="C54" s="32" t="s">
        <v>25</v>
      </c>
      <c r="D54" s="32" t="s">
        <v>27</v>
      </c>
      <c r="E54" s="32"/>
      <c r="F54" s="34">
        <f>F55</f>
        <v>180.3</v>
      </c>
    </row>
    <row r="55" spans="1:7" ht="40.5" customHeight="1">
      <c r="A55" s="141" t="s">
        <v>210</v>
      </c>
      <c r="B55" s="32" t="s">
        <v>72</v>
      </c>
      <c r="C55" s="32" t="s">
        <v>25</v>
      </c>
      <c r="D55" s="32" t="s">
        <v>27</v>
      </c>
      <c r="E55" s="32" t="s">
        <v>209</v>
      </c>
      <c r="F55" s="33">
        <v>180.3</v>
      </c>
      <c r="G55" s="112"/>
    </row>
    <row r="56" spans="1:7" ht="18" customHeight="1">
      <c r="A56" s="36" t="s">
        <v>220</v>
      </c>
      <c r="B56" s="32" t="s">
        <v>72</v>
      </c>
      <c r="C56" s="32" t="s">
        <v>191</v>
      </c>
      <c r="D56" s="32"/>
      <c r="E56" s="32"/>
      <c r="F56" s="147">
        <f>F57</f>
        <v>292.2</v>
      </c>
      <c r="G56" s="112"/>
    </row>
    <row r="57" spans="1:6" ht="18.75" customHeight="1">
      <c r="A57" s="36" t="s">
        <v>184</v>
      </c>
      <c r="B57" s="32" t="s">
        <v>72</v>
      </c>
      <c r="C57" s="32" t="s">
        <v>185</v>
      </c>
      <c r="D57" s="32"/>
      <c r="E57" s="32"/>
      <c r="F57" s="130">
        <f>F58</f>
        <v>292.2</v>
      </c>
    </row>
    <row r="58" spans="1:6" ht="120.75" customHeight="1">
      <c r="A58" s="129" t="s">
        <v>186</v>
      </c>
      <c r="B58" s="32" t="s">
        <v>72</v>
      </c>
      <c r="C58" s="32" t="s">
        <v>185</v>
      </c>
      <c r="D58" s="32" t="s">
        <v>187</v>
      </c>
      <c r="E58" s="32"/>
      <c r="F58" s="34">
        <f>F59</f>
        <v>292.2</v>
      </c>
    </row>
    <row r="59" spans="1:8" ht="43.5" customHeight="1">
      <c r="A59" s="141" t="s">
        <v>210</v>
      </c>
      <c r="B59" s="32" t="s">
        <v>72</v>
      </c>
      <c r="C59" s="32" t="s">
        <v>185</v>
      </c>
      <c r="D59" s="32" t="s">
        <v>187</v>
      </c>
      <c r="E59" s="32" t="s">
        <v>209</v>
      </c>
      <c r="F59" s="40">
        <v>292.2</v>
      </c>
      <c r="G59" s="158"/>
      <c r="H59" s="112"/>
    </row>
    <row r="60" spans="1:8" ht="18" customHeight="1">
      <c r="A60" s="36" t="s">
        <v>221</v>
      </c>
      <c r="B60" s="32" t="s">
        <v>72</v>
      </c>
      <c r="C60" s="32" t="s">
        <v>29</v>
      </c>
      <c r="D60" s="32"/>
      <c r="E60" s="32"/>
      <c r="F60" s="148">
        <f>F61</f>
        <v>76635</v>
      </c>
      <c r="G60" s="54"/>
      <c r="H60" s="112"/>
    </row>
    <row r="61" spans="1:7" ht="21" customHeight="1">
      <c r="A61" s="36" t="s">
        <v>30</v>
      </c>
      <c r="B61" s="32" t="s">
        <v>72</v>
      </c>
      <c r="C61" s="32" t="s">
        <v>31</v>
      </c>
      <c r="D61" s="32"/>
      <c r="E61" s="32"/>
      <c r="F61" s="111">
        <f>F62</f>
        <v>76635</v>
      </c>
      <c r="G61" s="54"/>
    </row>
    <row r="62" spans="1:9" ht="30" customHeight="1">
      <c r="A62" s="36" t="s">
        <v>259</v>
      </c>
      <c r="B62" s="32" t="s">
        <v>72</v>
      </c>
      <c r="C62" s="32" t="s">
        <v>31</v>
      </c>
      <c r="D62" s="32" t="s">
        <v>192</v>
      </c>
      <c r="E62" s="32"/>
      <c r="F62" s="34">
        <f>F63</f>
        <v>76635</v>
      </c>
      <c r="G62" s="54"/>
      <c r="H62" s="112"/>
      <c r="I62" s="112"/>
    </row>
    <row r="63" spans="1:8" ht="40.5" customHeight="1">
      <c r="A63" s="141" t="s">
        <v>210</v>
      </c>
      <c r="B63" s="32" t="s">
        <v>72</v>
      </c>
      <c r="C63" s="32" t="s">
        <v>31</v>
      </c>
      <c r="D63" s="32" t="s">
        <v>192</v>
      </c>
      <c r="E63" s="32" t="s">
        <v>209</v>
      </c>
      <c r="F63" s="40">
        <v>76635</v>
      </c>
      <c r="G63" s="54"/>
      <c r="H63" s="112"/>
    </row>
    <row r="64" spans="1:8" ht="18.75" customHeight="1">
      <c r="A64" s="36" t="s">
        <v>222</v>
      </c>
      <c r="B64" s="32" t="s">
        <v>72</v>
      </c>
      <c r="C64" s="32" t="s">
        <v>207</v>
      </c>
      <c r="D64" s="32"/>
      <c r="E64" s="32"/>
      <c r="F64" s="148">
        <f>F65</f>
        <v>99.1</v>
      </c>
      <c r="G64" s="54"/>
      <c r="H64" s="112"/>
    </row>
    <row r="65" spans="1:7" ht="35.25" customHeight="1">
      <c r="A65" s="36" t="s">
        <v>204</v>
      </c>
      <c r="B65" s="32" t="s">
        <v>72</v>
      </c>
      <c r="C65" s="32" t="s">
        <v>202</v>
      </c>
      <c r="D65" s="32"/>
      <c r="E65" s="32"/>
      <c r="F65" s="111">
        <f>F66</f>
        <v>99.1</v>
      </c>
      <c r="G65" s="54"/>
    </row>
    <row r="66" spans="1:8" ht="46.5" customHeight="1">
      <c r="A66" s="36" t="s">
        <v>205</v>
      </c>
      <c r="B66" s="32" t="s">
        <v>72</v>
      </c>
      <c r="C66" s="32" t="s">
        <v>202</v>
      </c>
      <c r="D66" s="32" t="s">
        <v>203</v>
      </c>
      <c r="E66" s="32"/>
      <c r="F66" s="34">
        <f>F67</f>
        <v>99.1</v>
      </c>
      <c r="G66" s="54"/>
      <c r="H66" s="112"/>
    </row>
    <row r="67" spans="1:9" ht="45.75" customHeight="1">
      <c r="A67" s="141" t="s">
        <v>210</v>
      </c>
      <c r="B67" s="32" t="s">
        <v>72</v>
      </c>
      <c r="C67" s="32" t="s">
        <v>202</v>
      </c>
      <c r="D67" s="32" t="s">
        <v>203</v>
      </c>
      <c r="E67" s="32" t="s">
        <v>209</v>
      </c>
      <c r="F67" s="40">
        <v>99.1</v>
      </c>
      <c r="G67" s="158"/>
      <c r="I67" s="112"/>
    </row>
    <row r="68" spans="1:9" ht="18.75" customHeight="1">
      <c r="A68" s="31" t="s">
        <v>223</v>
      </c>
      <c r="B68" s="32" t="s">
        <v>72</v>
      </c>
      <c r="C68" s="32" t="s">
        <v>33</v>
      </c>
      <c r="D68" s="32"/>
      <c r="E68" s="32"/>
      <c r="F68" s="147">
        <f>F69+F72+F79</f>
        <v>397.9</v>
      </c>
      <c r="I68" s="112"/>
    </row>
    <row r="69" spans="1:6" ht="42.75" customHeight="1">
      <c r="A69" s="31" t="s">
        <v>198</v>
      </c>
      <c r="B69" s="32" t="s">
        <v>72</v>
      </c>
      <c r="C69" s="32" t="s">
        <v>199</v>
      </c>
      <c r="D69" s="32"/>
      <c r="E69" s="32"/>
      <c r="F69" s="130">
        <f>F70</f>
        <v>5.6</v>
      </c>
    </row>
    <row r="70" spans="1:8" ht="105.75" customHeight="1">
      <c r="A70" s="41" t="s">
        <v>200</v>
      </c>
      <c r="B70" s="32" t="s">
        <v>72</v>
      </c>
      <c r="C70" s="32" t="s">
        <v>199</v>
      </c>
      <c r="D70" s="32" t="s">
        <v>201</v>
      </c>
      <c r="E70" s="32"/>
      <c r="F70" s="39">
        <f>F71</f>
        <v>5.6</v>
      </c>
      <c r="H70" s="112"/>
    </row>
    <row r="71" spans="1:8" ht="38.25" customHeight="1">
      <c r="A71" s="141" t="s">
        <v>210</v>
      </c>
      <c r="B71" s="32" t="s">
        <v>72</v>
      </c>
      <c r="C71" s="32" t="s">
        <v>199</v>
      </c>
      <c r="D71" s="32" t="s">
        <v>201</v>
      </c>
      <c r="E71" s="32" t="s">
        <v>209</v>
      </c>
      <c r="F71" s="38">
        <v>5.6</v>
      </c>
      <c r="G71" s="158"/>
      <c r="H71" s="112"/>
    </row>
    <row r="72" spans="1:9" ht="27" customHeight="1">
      <c r="A72" s="31" t="s">
        <v>115</v>
      </c>
      <c r="B72" s="32" t="s">
        <v>72</v>
      </c>
      <c r="C72" s="32" t="s">
        <v>35</v>
      </c>
      <c r="D72" s="32"/>
      <c r="E72" s="32"/>
      <c r="F72" s="111">
        <f>F73+F75+F77</f>
        <v>131.5</v>
      </c>
      <c r="I72" s="112"/>
    </row>
    <row r="73" spans="1:9" ht="83.25" customHeight="1">
      <c r="A73" s="31" t="s">
        <v>256</v>
      </c>
      <c r="B73" s="32" t="s">
        <v>72</v>
      </c>
      <c r="C73" s="32" t="s">
        <v>35</v>
      </c>
      <c r="D73" s="32" t="s">
        <v>183</v>
      </c>
      <c r="E73" s="32"/>
      <c r="F73" s="39">
        <f>F74</f>
        <v>19.5</v>
      </c>
      <c r="I73" s="112"/>
    </row>
    <row r="74" spans="1:6" ht="39.75" customHeight="1">
      <c r="A74" s="141" t="s">
        <v>210</v>
      </c>
      <c r="B74" s="32" t="s">
        <v>72</v>
      </c>
      <c r="C74" s="32" t="s">
        <v>35</v>
      </c>
      <c r="D74" s="32" t="s">
        <v>183</v>
      </c>
      <c r="E74" s="32" t="s">
        <v>209</v>
      </c>
      <c r="F74" s="38">
        <v>19.5</v>
      </c>
    </row>
    <row r="75" spans="1:9" ht="77.25" customHeight="1">
      <c r="A75" s="31" t="s">
        <v>257</v>
      </c>
      <c r="B75" s="32" t="s">
        <v>72</v>
      </c>
      <c r="C75" s="32" t="s">
        <v>35</v>
      </c>
      <c r="D75" s="32" t="s">
        <v>261</v>
      </c>
      <c r="E75" s="32"/>
      <c r="F75" s="39">
        <f>F76</f>
        <v>64.3</v>
      </c>
      <c r="I75" s="112"/>
    </row>
    <row r="76" spans="1:6" ht="42" customHeight="1">
      <c r="A76" s="141" t="s">
        <v>210</v>
      </c>
      <c r="B76" s="32" t="s">
        <v>72</v>
      </c>
      <c r="C76" s="32" t="s">
        <v>35</v>
      </c>
      <c r="D76" s="32" t="s">
        <v>261</v>
      </c>
      <c r="E76" s="32" t="s">
        <v>209</v>
      </c>
      <c r="F76" s="38">
        <v>64.3</v>
      </c>
    </row>
    <row r="77" spans="1:6" ht="119.25" customHeight="1">
      <c r="A77" s="31" t="s">
        <v>258</v>
      </c>
      <c r="B77" s="32" t="s">
        <v>72</v>
      </c>
      <c r="C77" s="32" t="s">
        <v>35</v>
      </c>
      <c r="D77" s="32" t="s">
        <v>262</v>
      </c>
      <c r="E77" s="32"/>
      <c r="F77" s="39">
        <f>F78</f>
        <v>47.7</v>
      </c>
    </row>
    <row r="78" spans="1:7" ht="42" customHeight="1">
      <c r="A78" s="141" t="s">
        <v>210</v>
      </c>
      <c r="B78" s="32" t="s">
        <v>72</v>
      </c>
      <c r="C78" s="32" t="s">
        <v>35</v>
      </c>
      <c r="D78" s="32" t="s">
        <v>262</v>
      </c>
      <c r="E78" s="32" t="s">
        <v>209</v>
      </c>
      <c r="F78" s="38">
        <v>47.7</v>
      </c>
      <c r="G78" s="112"/>
    </row>
    <row r="79" spans="1:8" ht="33" customHeight="1">
      <c r="A79" s="31" t="s">
        <v>189</v>
      </c>
      <c r="B79" s="32" t="s">
        <v>72</v>
      </c>
      <c r="C79" s="32" t="s">
        <v>188</v>
      </c>
      <c r="D79" s="32"/>
      <c r="E79" s="32"/>
      <c r="F79" s="130">
        <f>F80</f>
        <v>260.8</v>
      </c>
      <c r="G79" s="54"/>
      <c r="H79" s="112"/>
    </row>
    <row r="80" spans="1:9" ht="43.5" customHeight="1">
      <c r="A80" s="31" t="s">
        <v>255</v>
      </c>
      <c r="B80" s="32" t="s">
        <v>72</v>
      </c>
      <c r="C80" s="32" t="s">
        <v>188</v>
      </c>
      <c r="D80" s="32" t="s">
        <v>36</v>
      </c>
      <c r="E80" s="32"/>
      <c r="F80" s="39">
        <f>F81</f>
        <v>260.8</v>
      </c>
      <c r="G80" s="54"/>
      <c r="H80" s="112"/>
      <c r="I80" s="112"/>
    </row>
    <row r="81" spans="1:7" ht="17.25" customHeight="1">
      <c r="A81" s="141" t="s">
        <v>210</v>
      </c>
      <c r="B81" s="32" t="s">
        <v>72</v>
      </c>
      <c r="C81" s="32" t="s">
        <v>188</v>
      </c>
      <c r="D81" s="32" t="s">
        <v>36</v>
      </c>
      <c r="E81" s="32" t="s">
        <v>209</v>
      </c>
      <c r="F81" s="38">
        <v>260.8</v>
      </c>
      <c r="G81" s="54"/>
    </row>
    <row r="82" spans="1:7" ht="17.25" customHeight="1">
      <c r="A82" s="31" t="s">
        <v>224</v>
      </c>
      <c r="B82" s="32" t="s">
        <v>72</v>
      </c>
      <c r="C82" s="32" t="s">
        <v>38</v>
      </c>
      <c r="D82" s="32"/>
      <c r="E82" s="32"/>
      <c r="F82" s="148">
        <f>F83</f>
        <v>7241.5</v>
      </c>
      <c r="G82" s="54"/>
    </row>
    <row r="83" spans="1:9" ht="18" customHeight="1">
      <c r="A83" s="31" t="s">
        <v>116</v>
      </c>
      <c r="B83" s="32" t="s">
        <v>72</v>
      </c>
      <c r="C83" s="32" t="s">
        <v>39</v>
      </c>
      <c r="D83" s="32"/>
      <c r="E83" s="32"/>
      <c r="F83" s="111">
        <f>F86+F84</f>
        <v>7241.5</v>
      </c>
      <c r="I83" s="112"/>
    </row>
    <row r="84" spans="1:8" ht="45" customHeight="1">
      <c r="A84" s="36" t="s">
        <v>197</v>
      </c>
      <c r="B84" s="32" t="s">
        <v>72</v>
      </c>
      <c r="C84" s="32" t="s">
        <v>39</v>
      </c>
      <c r="D84" s="32" t="s">
        <v>37</v>
      </c>
      <c r="E84" s="32"/>
      <c r="F84" s="39">
        <f>F85</f>
        <v>2319.8</v>
      </c>
      <c r="H84" s="112"/>
    </row>
    <row r="85" spans="1:9" ht="45.75" customHeight="1">
      <c r="A85" s="141" t="s">
        <v>210</v>
      </c>
      <c r="B85" s="32" t="s">
        <v>72</v>
      </c>
      <c r="C85" s="32" t="s">
        <v>39</v>
      </c>
      <c r="D85" s="32" t="s">
        <v>37</v>
      </c>
      <c r="E85" s="32" t="s">
        <v>209</v>
      </c>
      <c r="F85" s="38">
        <v>2319.8</v>
      </c>
      <c r="I85" s="112"/>
    </row>
    <row r="86" spans="1:8" ht="57" customHeight="1">
      <c r="A86" s="31" t="s">
        <v>159</v>
      </c>
      <c r="B86" s="32" t="s">
        <v>72</v>
      </c>
      <c r="C86" s="32" t="s">
        <v>39</v>
      </c>
      <c r="D86" s="32" t="s">
        <v>40</v>
      </c>
      <c r="E86" s="32"/>
      <c r="F86" s="34">
        <f>F87</f>
        <v>4921.7</v>
      </c>
      <c r="H86" s="112"/>
    </row>
    <row r="87" spans="1:6" ht="44.25" customHeight="1">
      <c r="A87" s="141" t="s">
        <v>210</v>
      </c>
      <c r="B87" s="32" t="s">
        <v>72</v>
      </c>
      <c r="C87" s="32" t="s">
        <v>39</v>
      </c>
      <c r="D87" s="32" t="s">
        <v>40</v>
      </c>
      <c r="E87" s="32" t="s">
        <v>209</v>
      </c>
      <c r="F87" s="40">
        <v>4921.7</v>
      </c>
    </row>
    <row r="88" spans="1:6" ht="21.75" customHeight="1">
      <c r="A88" s="36" t="s">
        <v>226</v>
      </c>
      <c r="B88" s="32" t="s">
        <v>72</v>
      </c>
      <c r="C88" s="32" t="s">
        <v>225</v>
      </c>
      <c r="D88" s="32"/>
      <c r="E88" s="32"/>
      <c r="F88" s="147">
        <f>F92+F89</f>
        <v>21258.3</v>
      </c>
    </row>
    <row r="89" spans="1:6" ht="24" customHeight="1">
      <c r="A89" s="36" t="s">
        <v>263</v>
      </c>
      <c r="B89" s="32" t="s">
        <v>72</v>
      </c>
      <c r="C89" s="32" t="s">
        <v>264</v>
      </c>
      <c r="D89" s="32"/>
      <c r="E89" s="32"/>
      <c r="F89" s="130">
        <f>F90</f>
        <v>53</v>
      </c>
    </row>
    <row r="90" spans="1:9" ht="66.75" customHeight="1">
      <c r="A90" s="141" t="s">
        <v>265</v>
      </c>
      <c r="B90" s="32" t="s">
        <v>72</v>
      </c>
      <c r="C90" s="32" t="s">
        <v>264</v>
      </c>
      <c r="D90" s="32" t="s">
        <v>266</v>
      </c>
      <c r="E90" s="32"/>
      <c r="F90" s="34">
        <f>F91</f>
        <v>53</v>
      </c>
      <c r="H90" s="138"/>
      <c r="I90" s="54"/>
    </row>
    <row r="91" spans="1:7" ht="30.75" customHeight="1">
      <c r="A91" s="36" t="s">
        <v>213</v>
      </c>
      <c r="B91" s="139" t="s">
        <v>72</v>
      </c>
      <c r="C91" s="32" t="s">
        <v>264</v>
      </c>
      <c r="D91" s="32" t="s">
        <v>266</v>
      </c>
      <c r="E91" s="139" t="s">
        <v>214</v>
      </c>
      <c r="F91" s="95">
        <v>53</v>
      </c>
      <c r="G91" s="158"/>
    </row>
    <row r="92" spans="1:6" ht="24" customHeight="1">
      <c r="A92" s="36" t="s">
        <v>45</v>
      </c>
      <c r="B92" s="32" t="s">
        <v>72</v>
      </c>
      <c r="C92" s="32" t="s">
        <v>117</v>
      </c>
      <c r="D92" s="32"/>
      <c r="E92" s="32"/>
      <c r="F92" s="130">
        <f>F93+F96+F98</f>
        <v>21205.3</v>
      </c>
    </row>
    <row r="93" spans="1:9" ht="84.75" customHeight="1">
      <c r="A93" s="36" t="s">
        <v>248</v>
      </c>
      <c r="B93" s="32" t="s">
        <v>72</v>
      </c>
      <c r="C93" s="32" t="s">
        <v>117</v>
      </c>
      <c r="D93" s="32" t="s">
        <v>247</v>
      </c>
      <c r="E93" s="32"/>
      <c r="F93" s="34">
        <f>F94+F95</f>
        <v>3071.7</v>
      </c>
      <c r="H93" s="138"/>
      <c r="I93" s="54"/>
    </row>
    <row r="94" spans="1:9" ht="67.5" customHeight="1">
      <c r="A94" s="36" t="s">
        <v>212</v>
      </c>
      <c r="B94" s="139" t="s">
        <v>72</v>
      </c>
      <c r="C94" s="32" t="s">
        <v>117</v>
      </c>
      <c r="D94" s="32" t="s">
        <v>247</v>
      </c>
      <c r="E94" s="139" t="s">
        <v>211</v>
      </c>
      <c r="F94" s="95">
        <v>2867.7</v>
      </c>
      <c r="G94" s="158"/>
      <c r="H94" s="54"/>
      <c r="I94" s="54"/>
    </row>
    <row r="95" spans="1:9" ht="47.25" customHeight="1">
      <c r="A95" s="141" t="s">
        <v>210</v>
      </c>
      <c r="B95" s="139" t="s">
        <v>72</v>
      </c>
      <c r="C95" s="32" t="s">
        <v>117</v>
      </c>
      <c r="D95" s="32" t="s">
        <v>247</v>
      </c>
      <c r="E95" s="139" t="s">
        <v>209</v>
      </c>
      <c r="F95" s="95">
        <v>204</v>
      </c>
      <c r="G95" s="158"/>
      <c r="I95" s="143"/>
    </row>
    <row r="96" spans="1:6" ht="91.5" customHeight="1">
      <c r="A96" s="36" t="s">
        <v>249</v>
      </c>
      <c r="B96" s="32" t="s">
        <v>72</v>
      </c>
      <c r="C96" s="32" t="s">
        <v>117</v>
      </c>
      <c r="D96" s="32" t="s">
        <v>250</v>
      </c>
      <c r="E96" s="32"/>
      <c r="F96" s="34">
        <f>F97</f>
        <v>12925.1</v>
      </c>
    </row>
    <row r="97" spans="1:7" ht="28.5" customHeight="1">
      <c r="A97" s="41" t="s">
        <v>213</v>
      </c>
      <c r="B97" s="32" t="s">
        <v>72</v>
      </c>
      <c r="C97" s="32">
        <v>1004</v>
      </c>
      <c r="D97" s="32" t="s">
        <v>250</v>
      </c>
      <c r="E97" s="32" t="s">
        <v>214</v>
      </c>
      <c r="F97" s="40">
        <v>12925.1</v>
      </c>
      <c r="G97" s="158"/>
    </row>
    <row r="98" spans="1:7" ht="82.5" customHeight="1">
      <c r="A98" s="36" t="s">
        <v>252</v>
      </c>
      <c r="B98" s="32" t="s">
        <v>72</v>
      </c>
      <c r="C98" s="32" t="s">
        <v>117</v>
      </c>
      <c r="D98" s="32" t="s">
        <v>251</v>
      </c>
      <c r="E98" s="32"/>
      <c r="F98" s="34">
        <f>F99</f>
        <v>5208.5</v>
      </c>
      <c r="G98" s="54"/>
    </row>
    <row r="99" spans="1:7" ht="29.25" customHeight="1">
      <c r="A99" s="36" t="s">
        <v>213</v>
      </c>
      <c r="B99" s="32" t="s">
        <v>72</v>
      </c>
      <c r="C99" s="32">
        <v>1004</v>
      </c>
      <c r="D99" s="32" t="s">
        <v>251</v>
      </c>
      <c r="E99" s="32" t="s">
        <v>214</v>
      </c>
      <c r="F99" s="40">
        <v>5208.5</v>
      </c>
      <c r="G99" s="158"/>
    </row>
    <row r="100" spans="1:7" ht="18.75" customHeight="1">
      <c r="A100" s="41" t="s">
        <v>227</v>
      </c>
      <c r="B100" s="32" t="s">
        <v>72</v>
      </c>
      <c r="C100" s="32" t="s">
        <v>150</v>
      </c>
      <c r="D100" s="32"/>
      <c r="E100" s="32"/>
      <c r="F100" s="148">
        <f>F101</f>
        <v>666.1</v>
      </c>
      <c r="G100" s="54"/>
    </row>
    <row r="101" spans="1:7" ht="17.25" customHeight="1">
      <c r="A101" s="41" t="s">
        <v>152</v>
      </c>
      <c r="B101" s="32" t="s">
        <v>72</v>
      </c>
      <c r="C101" s="32" t="s">
        <v>151</v>
      </c>
      <c r="D101" s="32"/>
      <c r="E101" s="32"/>
      <c r="F101" s="111">
        <f>F102</f>
        <v>666.1</v>
      </c>
      <c r="G101" s="54"/>
    </row>
    <row r="102" spans="1:9" ht="41.25" customHeight="1">
      <c r="A102" s="141" t="s">
        <v>260</v>
      </c>
      <c r="B102" s="32" t="s">
        <v>72</v>
      </c>
      <c r="C102" s="32" t="s">
        <v>151</v>
      </c>
      <c r="D102" s="32" t="s">
        <v>43</v>
      </c>
      <c r="E102" s="32"/>
      <c r="F102" s="34">
        <f>F103</f>
        <v>666.1</v>
      </c>
      <c r="G102" s="54"/>
      <c r="H102" s="112"/>
      <c r="I102" s="143"/>
    </row>
    <row r="103" spans="1:7" ht="44.25" customHeight="1">
      <c r="A103" s="141" t="s">
        <v>210</v>
      </c>
      <c r="B103" s="32" t="s">
        <v>72</v>
      </c>
      <c r="C103" s="32" t="s">
        <v>151</v>
      </c>
      <c r="D103" s="32" t="s">
        <v>43</v>
      </c>
      <c r="E103" s="32" t="s">
        <v>209</v>
      </c>
      <c r="F103" s="40">
        <v>666.1</v>
      </c>
      <c r="G103" s="158"/>
    </row>
    <row r="104" spans="1:7" ht="20.25" customHeight="1">
      <c r="A104" s="31" t="s">
        <v>229</v>
      </c>
      <c r="B104" s="32" t="s">
        <v>72</v>
      </c>
      <c r="C104" s="32" t="s">
        <v>228</v>
      </c>
      <c r="D104" s="32"/>
      <c r="E104" s="32"/>
      <c r="F104" s="148">
        <f>F105</f>
        <v>697.7</v>
      </c>
      <c r="G104" s="54"/>
    </row>
    <row r="105" spans="1:9" ht="18" customHeight="1">
      <c r="A105" s="31" t="s">
        <v>41</v>
      </c>
      <c r="B105" s="32" t="s">
        <v>72</v>
      </c>
      <c r="C105" s="32" t="s">
        <v>153</v>
      </c>
      <c r="D105" s="32"/>
      <c r="E105" s="32"/>
      <c r="F105" s="111">
        <f>F106</f>
        <v>697.7</v>
      </c>
      <c r="I105" s="143"/>
    </row>
    <row r="106" spans="1:9" ht="31.5" customHeight="1">
      <c r="A106" s="41" t="s">
        <v>160</v>
      </c>
      <c r="B106" s="32" t="s">
        <v>72</v>
      </c>
      <c r="C106" s="32" t="s">
        <v>153</v>
      </c>
      <c r="D106" s="32" t="s">
        <v>42</v>
      </c>
      <c r="E106" s="32"/>
      <c r="F106" s="34">
        <f>F107</f>
        <v>697.7</v>
      </c>
      <c r="H106" s="112"/>
      <c r="I106" s="143"/>
    </row>
    <row r="107" spans="1:9" ht="39" thickBot="1">
      <c r="A107" s="141" t="s">
        <v>210</v>
      </c>
      <c r="B107" s="32" t="s">
        <v>72</v>
      </c>
      <c r="C107" s="32" t="s">
        <v>153</v>
      </c>
      <c r="D107" s="32" t="s">
        <v>42</v>
      </c>
      <c r="E107" s="32" t="s">
        <v>209</v>
      </c>
      <c r="F107" s="40">
        <v>697.7</v>
      </c>
      <c r="G107" s="158"/>
      <c r="H107" s="143"/>
      <c r="I107" s="143"/>
    </row>
    <row r="108" spans="1:6" ht="19.5" thickBot="1">
      <c r="A108" s="164"/>
      <c r="B108" s="164"/>
      <c r="C108" s="164"/>
      <c r="D108" s="164"/>
      <c r="E108" s="164"/>
      <c r="F108" s="96">
        <f>F10+F27</f>
        <v>129504.70000000001</v>
      </c>
    </row>
  </sheetData>
  <sheetProtection/>
  <mergeCells count="6">
    <mergeCell ref="B2:F2"/>
    <mergeCell ref="B3:F3"/>
    <mergeCell ref="A108:E108"/>
    <mergeCell ref="C4:F4"/>
    <mergeCell ref="A8:F8"/>
    <mergeCell ref="B5:F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94">
      <selection activeCell="B104" sqref="B104:E104"/>
    </sheetView>
  </sheetViews>
  <sheetFormatPr defaultColWidth="9.00390625" defaultRowHeight="12.75"/>
  <cols>
    <col min="1" max="1" width="35.125" style="0" customWidth="1"/>
    <col min="3" max="3" width="11.25390625" style="0" customWidth="1"/>
    <col min="4" max="4" width="10.375" style="0" customWidth="1"/>
    <col min="5" max="5" width="15.875" style="0" customWidth="1"/>
  </cols>
  <sheetData>
    <row r="1" ht="12.75">
      <c r="E1" s="157" t="s">
        <v>272</v>
      </c>
    </row>
    <row r="2" spans="2:8" ht="12.75" customHeight="1">
      <c r="B2" s="168" t="s">
        <v>277</v>
      </c>
      <c r="C2" s="168"/>
      <c r="D2" s="168"/>
      <c r="E2" s="168"/>
      <c r="F2" s="156"/>
      <c r="G2" s="156"/>
      <c r="H2" s="156"/>
    </row>
    <row r="3" spans="2:8" ht="46.5" customHeight="1">
      <c r="B3" s="161" t="s">
        <v>268</v>
      </c>
      <c r="C3" s="161"/>
      <c r="D3" s="161"/>
      <c r="E3" s="161"/>
      <c r="F3" s="156"/>
      <c r="G3" s="156"/>
      <c r="H3" s="156"/>
    </row>
    <row r="4" spans="1:5" ht="12.75">
      <c r="A4" s="27"/>
      <c r="B4" s="28"/>
      <c r="C4" s="171" t="s">
        <v>273</v>
      </c>
      <c r="D4" s="171"/>
      <c r="E4" s="171"/>
    </row>
    <row r="5" spans="1:5" ht="12.75">
      <c r="A5" s="27"/>
      <c r="B5" s="172" t="s">
        <v>280</v>
      </c>
      <c r="C5" s="172"/>
      <c r="D5" s="172"/>
      <c r="E5" s="172"/>
    </row>
    <row r="6" spans="1:5" ht="12.75">
      <c r="A6" s="27"/>
      <c r="B6" s="172"/>
      <c r="C6" s="172"/>
      <c r="D6" s="172"/>
      <c r="E6" s="172"/>
    </row>
    <row r="7" spans="1:5" ht="24.75" customHeight="1">
      <c r="A7" s="27"/>
      <c r="B7" s="172"/>
      <c r="C7" s="172"/>
      <c r="D7" s="172"/>
      <c r="E7" s="172"/>
    </row>
    <row r="8" spans="1:5" ht="78" customHeight="1" thickBot="1">
      <c r="A8" s="166" t="s">
        <v>253</v>
      </c>
      <c r="B8" s="166"/>
      <c r="C8" s="166"/>
      <c r="D8" s="166"/>
      <c r="E8" s="173"/>
    </row>
    <row r="9" spans="1:5" ht="26.25" thickBot="1">
      <c r="A9" s="102" t="s">
        <v>118</v>
      </c>
      <c r="B9" s="102" t="s">
        <v>119</v>
      </c>
      <c r="C9" s="102" t="s">
        <v>107</v>
      </c>
      <c r="D9" s="102" t="s">
        <v>108</v>
      </c>
      <c r="E9" s="103" t="s">
        <v>1</v>
      </c>
    </row>
    <row r="10" spans="1:5" ht="28.5" customHeight="1" thickBot="1">
      <c r="A10" s="100" t="s">
        <v>2</v>
      </c>
      <c r="B10" s="44" t="s">
        <v>3</v>
      </c>
      <c r="C10" s="44"/>
      <c r="D10" s="44"/>
      <c r="E10" s="113">
        <f>E11+E14+E23+E32+E35</f>
        <v>22036.6</v>
      </c>
    </row>
    <row r="11" spans="1:7" ht="54.75" customHeight="1">
      <c r="A11" s="131" t="s">
        <v>4</v>
      </c>
      <c r="B11" s="132" t="s">
        <v>5</v>
      </c>
      <c r="C11" s="132"/>
      <c r="D11" s="132"/>
      <c r="E11" s="133">
        <f>E12</f>
        <v>1156.3</v>
      </c>
      <c r="G11" s="112"/>
    </row>
    <row r="12" spans="1:5" ht="18" customHeight="1">
      <c r="A12" s="36" t="s">
        <v>112</v>
      </c>
      <c r="B12" s="32" t="s">
        <v>5</v>
      </c>
      <c r="C12" s="32" t="s">
        <v>6</v>
      </c>
      <c r="D12" s="32"/>
      <c r="E12" s="40">
        <f>E13</f>
        <v>1156.3</v>
      </c>
    </row>
    <row r="13" spans="1:5" ht="84.75" customHeight="1">
      <c r="A13" s="36" t="s">
        <v>212</v>
      </c>
      <c r="B13" s="32" t="s">
        <v>5</v>
      </c>
      <c r="C13" s="32" t="s">
        <v>6</v>
      </c>
      <c r="D13" s="32" t="s">
        <v>211</v>
      </c>
      <c r="E13" s="33">
        <f>'Приложение 2'!F14</f>
        <v>1156.3</v>
      </c>
    </row>
    <row r="14" spans="1:5" ht="66.75" customHeight="1">
      <c r="A14" s="46" t="s">
        <v>141</v>
      </c>
      <c r="B14" s="47" t="s">
        <v>7</v>
      </c>
      <c r="C14" s="47"/>
      <c r="D14" s="47"/>
      <c r="E14" s="115">
        <f>E15+E17+E19</f>
        <v>6306.3</v>
      </c>
    </row>
    <row r="15" spans="1:5" ht="27" customHeight="1">
      <c r="A15" s="36" t="s">
        <v>8</v>
      </c>
      <c r="B15" s="32" t="s">
        <v>7</v>
      </c>
      <c r="C15" s="32" t="s">
        <v>9</v>
      </c>
      <c r="D15" s="32"/>
      <c r="E15" s="38">
        <f>E16</f>
        <v>971.3</v>
      </c>
    </row>
    <row r="16" spans="1:5" ht="83.25" customHeight="1">
      <c r="A16" s="36" t="s">
        <v>212</v>
      </c>
      <c r="B16" s="32" t="s">
        <v>7</v>
      </c>
      <c r="C16" s="32" t="s">
        <v>9</v>
      </c>
      <c r="D16" s="32" t="s">
        <v>211</v>
      </c>
      <c r="E16" s="33">
        <f>'Приложение 2'!F17</f>
        <v>971.3</v>
      </c>
    </row>
    <row r="17" spans="1:5" ht="57" customHeight="1">
      <c r="A17" s="36" t="s">
        <v>158</v>
      </c>
      <c r="B17" s="32" t="s">
        <v>7</v>
      </c>
      <c r="C17" s="32" t="s">
        <v>10</v>
      </c>
      <c r="D17" s="32"/>
      <c r="E17" s="38">
        <f>E18</f>
        <v>249.9</v>
      </c>
    </row>
    <row r="18" spans="1:5" ht="81.75" customHeight="1">
      <c r="A18" s="36" t="s">
        <v>212</v>
      </c>
      <c r="B18" s="32" t="s">
        <v>7</v>
      </c>
      <c r="C18" s="32" t="s">
        <v>10</v>
      </c>
      <c r="D18" s="32" t="s">
        <v>211</v>
      </c>
      <c r="E18" s="33">
        <f>'Приложение 2'!F19</f>
        <v>249.9</v>
      </c>
    </row>
    <row r="19" spans="1:5" ht="27" customHeight="1">
      <c r="A19" s="31" t="s">
        <v>11</v>
      </c>
      <c r="B19" s="32" t="s">
        <v>7</v>
      </c>
      <c r="C19" s="32" t="s">
        <v>12</v>
      </c>
      <c r="D19" s="32"/>
      <c r="E19" s="38">
        <f>E20+E21+E22</f>
        <v>5085.1</v>
      </c>
    </row>
    <row r="20" spans="1:5" ht="81" customHeight="1">
      <c r="A20" s="36" t="s">
        <v>212</v>
      </c>
      <c r="B20" s="142" t="s">
        <v>7</v>
      </c>
      <c r="C20" s="142" t="s">
        <v>12</v>
      </c>
      <c r="D20" s="142" t="s">
        <v>211</v>
      </c>
      <c r="E20" s="33">
        <f>'Приложение 2'!F21</f>
        <v>2053.6</v>
      </c>
    </row>
    <row r="21" spans="1:9" ht="33.75" customHeight="1">
      <c r="A21" s="141" t="s">
        <v>210</v>
      </c>
      <c r="B21" s="139" t="s">
        <v>7</v>
      </c>
      <c r="C21" s="139" t="s">
        <v>12</v>
      </c>
      <c r="D21" s="139" t="s">
        <v>209</v>
      </c>
      <c r="E21" s="95">
        <f>'Приложение 2'!F22</f>
        <v>2710</v>
      </c>
      <c r="H21" s="54"/>
      <c r="I21" s="54"/>
    </row>
    <row r="22" spans="1:9" ht="24.75" customHeight="1">
      <c r="A22" s="140" t="s">
        <v>216</v>
      </c>
      <c r="B22" s="139" t="s">
        <v>7</v>
      </c>
      <c r="C22" s="139" t="s">
        <v>12</v>
      </c>
      <c r="D22" s="139" t="s">
        <v>215</v>
      </c>
      <c r="E22" s="95">
        <f>'Приложение 2'!F23</f>
        <v>321.5</v>
      </c>
      <c r="H22" s="54"/>
      <c r="I22" s="54"/>
    </row>
    <row r="23" spans="1:5" ht="82.5" customHeight="1">
      <c r="A23" s="110" t="s">
        <v>142</v>
      </c>
      <c r="B23" s="47" t="s">
        <v>13</v>
      </c>
      <c r="C23" s="47"/>
      <c r="D23" s="47"/>
      <c r="E23" s="115">
        <f>E24+E26+E30</f>
        <v>13738</v>
      </c>
    </row>
    <row r="24" spans="1:5" ht="41.25" customHeight="1">
      <c r="A24" s="36" t="s">
        <v>14</v>
      </c>
      <c r="B24" s="32" t="s">
        <v>13</v>
      </c>
      <c r="C24" s="32" t="s">
        <v>15</v>
      </c>
      <c r="D24" s="32"/>
      <c r="E24" s="38">
        <f>E25</f>
        <v>1156.3</v>
      </c>
    </row>
    <row r="25" spans="1:5" ht="84" customHeight="1">
      <c r="A25" s="36" t="s">
        <v>212</v>
      </c>
      <c r="B25" s="32" t="s">
        <v>13</v>
      </c>
      <c r="C25" s="32" t="s">
        <v>15</v>
      </c>
      <c r="D25" s="32" t="s">
        <v>211</v>
      </c>
      <c r="E25" s="38">
        <f>'Приложение 2'!F31</f>
        <v>1156.3</v>
      </c>
    </row>
    <row r="26" spans="1:5" ht="39.75" customHeight="1">
      <c r="A26" s="31" t="s">
        <v>16</v>
      </c>
      <c r="B26" s="32" t="s">
        <v>13</v>
      </c>
      <c r="C26" s="32" t="s">
        <v>17</v>
      </c>
      <c r="D26" s="32"/>
      <c r="E26" s="38">
        <f>E27+E28+E29</f>
        <v>12576.1</v>
      </c>
    </row>
    <row r="27" spans="1:5" ht="87" customHeight="1">
      <c r="A27" s="36" t="s">
        <v>212</v>
      </c>
      <c r="B27" s="142" t="s">
        <v>13</v>
      </c>
      <c r="C27" s="142" t="s">
        <v>17</v>
      </c>
      <c r="D27" s="142" t="s">
        <v>211</v>
      </c>
      <c r="E27" s="38">
        <f>'Приложение 2'!F33</f>
        <v>11244.4</v>
      </c>
    </row>
    <row r="28" spans="1:9" ht="34.5" customHeight="1">
      <c r="A28" s="141" t="s">
        <v>210</v>
      </c>
      <c r="B28" s="139" t="s">
        <v>13</v>
      </c>
      <c r="C28" s="142" t="s">
        <v>17</v>
      </c>
      <c r="D28" s="139" t="s">
        <v>209</v>
      </c>
      <c r="E28" s="95">
        <f>'Приложение 2'!F34</f>
        <v>1331</v>
      </c>
      <c r="H28" s="54"/>
      <c r="I28" s="54"/>
    </row>
    <row r="29" spans="1:9" ht="21" customHeight="1">
      <c r="A29" s="140" t="s">
        <v>216</v>
      </c>
      <c r="B29" s="139" t="s">
        <v>13</v>
      </c>
      <c r="C29" s="142" t="s">
        <v>17</v>
      </c>
      <c r="D29" s="139" t="s">
        <v>215</v>
      </c>
      <c r="E29" s="95">
        <f>'Приложение 2'!F35</f>
        <v>0.7</v>
      </c>
      <c r="H29" s="54"/>
      <c r="I29" s="54"/>
    </row>
    <row r="30" spans="1:5" ht="80.25" customHeight="1">
      <c r="A30" s="36" t="s">
        <v>245</v>
      </c>
      <c r="B30" s="32" t="s">
        <v>13</v>
      </c>
      <c r="C30" s="32" t="s">
        <v>246</v>
      </c>
      <c r="D30" s="32"/>
      <c r="E30" s="38">
        <f>E31</f>
        <v>5.6</v>
      </c>
    </row>
    <row r="31" spans="1:5" ht="28.5" customHeight="1">
      <c r="A31" s="141" t="s">
        <v>210</v>
      </c>
      <c r="B31" s="32" t="s">
        <v>13</v>
      </c>
      <c r="C31" s="32" t="s">
        <v>246</v>
      </c>
      <c r="D31" s="32" t="s">
        <v>209</v>
      </c>
      <c r="E31" s="38">
        <f>'Приложение 2'!F37</f>
        <v>5.6</v>
      </c>
    </row>
    <row r="32" spans="1:5" ht="13.5" customHeight="1">
      <c r="A32" s="97" t="s">
        <v>18</v>
      </c>
      <c r="B32" s="48" t="s">
        <v>147</v>
      </c>
      <c r="C32" s="48"/>
      <c r="D32" s="48"/>
      <c r="E32" s="115">
        <f>E33</f>
        <v>20</v>
      </c>
    </row>
    <row r="33" spans="1:5" ht="13.5" customHeight="1">
      <c r="A33" s="31" t="s">
        <v>19</v>
      </c>
      <c r="B33" s="32" t="s">
        <v>147</v>
      </c>
      <c r="C33" s="32" t="s">
        <v>20</v>
      </c>
      <c r="D33" s="32"/>
      <c r="E33" s="38">
        <f>E34</f>
        <v>20</v>
      </c>
    </row>
    <row r="34" spans="1:5" ht="16.5" customHeight="1">
      <c r="A34" s="140" t="s">
        <v>216</v>
      </c>
      <c r="B34" s="32" t="s">
        <v>147</v>
      </c>
      <c r="C34" s="32" t="s">
        <v>20</v>
      </c>
      <c r="D34" s="32" t="s">
        <v>215</v>
      </c>
      <c r="E34" s="38">
        <f>'Приложение 2'!F40</f>
        <v>20</v>
      </c>
    </row>
    <row r="35" spans="1:5" ht="17.25" customHeight="1">
      <c r="A35" s="98" t="s">
        <v>21</v>
      </c>
      <c r="B35" s="48" t="s">
        <v>148</v>
      </c>
      <c r="C35" s="47"/>
      <c r="D35" s="47"/>
      <c r="E35" s="115">
        <f>E38+E36+E40+E42+E44+E46</f>
        <v>816.0000000000001</v>
      </c>
    </row>
    <row r="36" spans="1:5" ht="59.25" customHeight="1">
      <c r="A36" s="41" t="s">
        <v>156</v>
      </c>
      <c r="B36" s="32" t="s">
        <v>148</v>
      </c>
      <c r="C36" s="32" t="s">
        <v>140</v>
      </c>
      <c r="D36" s="32"/>
      <c r="E36" s="38">
        <f>E37</f>
        <v>0</v>
      </c>
    </row>
    <row r="37" spans="1:5" ht="33.75" customHeight="1">
      <c r="A37" s="141" t="s">
        <v>210</v>
      </c>
      <c r="B37" s="32" t="s">
        <v>148</v>
      </c>
      <c r="C37" s="32" t="s">
        <v>140</v>
      </c>
      <c r="D37" s="32" t="s">
        <v>209</v>
      </c>
      <c r="E37" s="38">
        <f>'Приложение 2'!F43</f>
        <v>0</v>
      </c>
    </row>
    <row r="38" spans="1:5" ht="56.25" customHeight="1">
      <c r="A38" s="36" t="s">
        <v>157</v>
      </c>
      <c r="B38" s="32" t="s">
        <v>148</v>
      </c>
      <c r="C38" s="32" t="s">
        <v>22</v>
      </c>
      <c r="D38" s="32"/>
      <c r="E38" s="38">
        <f>E39</f>
        <v>72</v>
      </c>
    </row>
    <row r="39" spans="1:5" ht="23.25" customHeight="1">
      <c r="A39" s="140" t="s">
        <v>216</v>
      </c>
      <c r="B39" s="32" t="s">
        <v>148</v>
      </c>
      <c r="C39" s="32" t="s">
        <v>22</v>
      </c>
      <c r="D39" s="32" t="s">
        <v>215</v>
      </c>
      <c r="E39" s="38">
        <f>'Приложение 2'!F26</f>
        <v>72</v>
      </c>
    </row>
    <row r="40" spans="1:5" ht="21.75" customHeight="1">
      <c r="A40" s="41" t="s">
        <v>181</v>
      </c>
      <c r="B40" s="32" t="s">
        <v>148</v>
      </c>
      <c r="C40" s="32" t="s">
        <v>182</v>
      </c>
      <c r="D40" s="32"/>
      <c r="E40" s="38">
        <f>E41</f>
        <v>638.1</v>
      </c>
    </row>
    <row r="41" spans="1:5" ht="30" customHeight="1">
      <c r="A41" s="141" t="s">
        <v>210</v>
      </c>
      <c r="B41" s="32" t="s">
        <v>148</v>
      </c>
      <c r="C41" s="32" t="s">
        <v>182</v>
      </c>
      <c r="D41" s="32" t="s">
        <v>209</v>
      </c>
      <c r="E41" s="38">
        <f>'Приложение 2'!F45</f>
        <v>638.1</v>
      </c>
    </row>
    <row r="42" spans="1:5" ht="78.75" customHeight="1">
      <c r="A42" s="31" t="s">
        <v>256</v>
      </c>
      <c r="B42" s="32" t="s">
        <v>148</v>
      </c>
      <c r="C42" s="32" t="s">
        <v>183</v>
      </c>
      <c r="D42" s="32"/>
      <c r="E42" s="38">
        <f>E43</f>
        <v>33.1</v>
      </c>
    </row>
    <row r="43" spans="1:5" ht="33.75" customHeight="1">
      <c r="A43" s="141" t="s">
        <v>210</v>
      </c>
      <c r="B43" s="32" t="s">
        <v>148</v>
      </c>
      <c r="C43" s="32" t="s">
        <v>183</v>
      </c>
      <c r="D43" s="32" t="s">
        <v>209</v>
      </c>
      <c r="E43" s="38">
        <f>'Приложение 2'!F47</f>
        <v>33.1</v>
      </c>
    </row>
    <row r="44" spans="1:5" ht="78.75" customHeight="1">
      <c r="A44" s="31" t="s">
        <v>257</v>
      </c>
      <c r="B44" s="32" t="s">
        <v>148</v>
      </c>
      <c r="C44" s="32" t="s">
        <v>261</v>
      </c>
      <c r="D44" s="32"/>
      <c r="E44" s="38">
        <f>E45</f>
        <v>50.7</v>
      </c>
    </row>
    <row r="45" spans="1:5" ht="33.75" customHeight="1">
      <c r="A45" s="141" t="s">
        <v>210</v>
      </c>
      <c r="B45" s="32" t="s">
        <v>148</v>
      </c>
      <c r="C45" s="32" t="s">
        <v>261</v>
      </c>
      <c r="D45" s="32" t="s">
        <v>209</v>
      </c>
      <c r="E45" s="38">
        <f>'Приложение 2'!F49</f>
        <v>50.7</v>
      </c>
    </row>
    <row r="46" spans="1:5" ht="105.75" customHeight="1">
      <c r="A46" s="31" t="s">
        <v>258</v>
      </c>
      <c r="B46" s="32" t="s">
        <v>148</v>
      </c>
      <c r="C46" s="32" t="s">
        <v>262</v>
      </c>
      <c r="D46" s="32"/>
      <c r="E46" s="38">
        <f>E47</f>
        <v>22.1</v>
      </c>
    </row>
    <row r="47" spans="1:5" ht="34.5" customHeight="1" thickBot="1">
      <c r="A47" s="141" t="s">
        <v>210</v>
      </c>
      <c r="B47" s="134" t="s">
        <v>148</v>
      </c>
      <c r="C47" s="134" t="s">
        <v>262</v>
      </c>
      <c r="D47" s="134" t="s">
        <v>209</v>
      </c>
      <c r="E47" s="135">
        <f>'Приложение 2'!F51</f>
        <v>22.1</v>
      </c>
    </row>
    <row r="48" spans="1:5" ht="45.75" customHeight="1" thickBot="1">
      <c r="A48" s="100" t="s">
        <v>23</v>
      </c>
      <c r="B48" s="44" t="s">
        <v>24</v>
      </c>
      <c r="C48" s="44"/>
      <c r="D48" s="44"/>
      <c r="E48" s="113">
        <f>E49</f>
        <v>180.3</v>
      </c>
    </row>
    <row r="49" spans="1:5" ht="54.75" customHeight="1">
      <c r="A49" s="101" t="s">
        <v>143</v>
      </c>
      <c r="B49" s="49" t="s">
        <v>25</v>
      </c>
      <c r="C49" s="49"/>
      <c r="D49" s="49"/>
      <c r="E49" s="114">
        <f>E50</f>
        <v>180.3</v>
      </c>
    </row>
    <row r="50" spans="1:5" ht="90.75" customHeight="1">
      <c r="A50" s="92" t="s">
        <v>26</v>
      </c>
      <c r="B50" s="32" t="s">
        <v>25</v>
      </c>
      <c r="C50" s="32" t="s">
        <v>27</v>
      </c>
      <c r="D50" s="32"/>
      <c r="E50" s="38">
        <f>E51</f>
        <v>180.3</v>
      </c>
    </row>
    <row r="51" spans="1:5" ht="33.75" customHeight="1" thickBot="1">
      <c r="A51" s="141" t="s">
        <v>210</v>
      </c>
      <c r="B51" s="42" t="s">
        <v>25</v>
      </c>
      <c r="C51" s="42" t="s">
        <v>27</v>
      </c>
      <c r="D51" s="42" t="s">
        <v>209</v>
      </c>
      <c r="E51" s="43">
        <f>'Приложение 2'!F55</f>
        <v>180.3</v>
      </c>
    </row>
    <row r="52" spans="1:6" ht="28.5" customHeight="1" thickBot="1">
      <c r="A52" s="100" t="s">
        <v>190</v>
      </c>
      <c r="B52" s="51" t="s">
        <v>191</v>
      </c>
      <c r="C52" s="44"/>
      <c r="D52" s="44"/>
      <c r="E52" s="113">
        <f>E53</f>
        <v>292.2</v>
      </c>
      <c r="F52" s="112"/>
    </row>
    <row r="53" spans="1:5" ht="17.25" customHeight="1">
      <c r="A53" s="99" t="s">
        <v>184</v>
      </c>
      <c r="B53" s="50" t="s">
        <v>185</v>
      </c>
      <c r="C53" s="50"/>
      <c r="D53" s="50"/>
      <c r="E53" s="114">
        <f>E54</f>
        <v>292.2</v>
      </c>
    </row>
    <row r="54" spans="1:5" ht="110.25" customHeight="1">
      <c r="A54" s="129" t="s">
        <v>186</v>
      </c>
      <c r="B54" s="32" t="s">
        <v>185</v>
      </c>
      <c r="C54" s="32" t="s">
        <v>187</v>
      </c>
      <c r="D54" s="32"/>
      <c r="E54" s="38">
        <f>E55</f>
        <v>292.2</v>
      </c>
    </row>
    <row r="55" spans="1:5" ht="30" customHeight="1" thickBot="1">
      <c r="A55" s="141" t="s">
        <v>210</v>
      </c>
      <c r="B55" s="42" t="s">
        <v>185</v>
      </c>
      <c r="C55" s="42" t="s">
        <v>187</v>
      </c>
      <c r="D55" s="42" t="s">
        <v>209</v>
      </c>
      <c r="E55" s="43">
        <f>'Приложение 2'!F59</f>
        <v>292.2</v>
      </c>
    </row>
    <row r="56" spans="1:7" ht="28.5" customHeight="1" thickBot="1">
      <c r="A56" s="100" t="s">
        <v>28</v>
      </c>
      <c r="B56" s="44" t="s">
        <v>29</v>
      </c>
      <c r="C56" s="44"/>
      <c r="D56" s="44"/>
      <c r="E56" s="113">
        <f>E57</f>
        <v>76635</v>
      </c>
      <c r="G56" s="112"/>
    </row>
    <row r="57" spans="1:5" ht="17.25" customHeight="1">
      <c r="A57" s="131" t="s">
        <v>30</v>
      </c>
      <c r="B57" s="132" t="s">
        <v>31</v>
      </c>
      <c r="C57" s="132"/>
      <c r="D57" s="132"/>
      <c r="E57" s="133">
        <f>E58</f>
        <v>76635</v>
      </c>
    </row>
    <row r="58" spans="1:5" ht="37.5" customHeight="1">
      <c r="A58" s="36" t="s">
        <v>259</v>
      </c>
      <c r="B58" s="32" t="s">
        <v>31</v>
      </c>
      <c r="C58" s="32" t="s">
        <v>192</v>
      </c>
      <c r="D58" s="32"/>
      <c r="E58" s="38">
        <f>E59</f>
        <v>76635</v>
      </c>
    </row>
    <row r="59" spans="1:5" ht="27.75" customHeight="1" thickBot="1">
      <c r="A59" s="141" t="s">
        <v>210</v>
      </c>
      <c r="B59" s="32" t="s">
        <v>31</v>
      </c>
      <c r="C59" s="32" t="s">
        <v>192</v>
      </c>
      <c r="D59" s="32" t="s">
        <v>209</v>
      </c>
      <c r="E59" s="38">
        <f>'Приложение 2'!F63</f>
        <v>76635</v>
      </c>
    </row>
    <row r="60" spans="1:5" ht="18" customHeight="1" thickBot="1">
      <c r="A60" s="146" t="s">
        <v>206</v>
      </c>
      <c r="B60" s="51" t="s">
        <v>207</v>
      </c>
      <c r="C60" s="44"/>
      <c r="D60" s="44"/>
      <c r="E60" s="113">
        <f>E61</f>
        <v>99.1</v>
      </c>
    </row>
    <row r="61" spans="1:5" ht="33" customHeight="1">
      <c r="A61" s="131" t="s">
        <v>204</v>
      </c>
      <c r="B61" s="50" t="s">
        <v>202</v>
      </c>
      <c r="C61" s="49"/>
      <c r="D61" s="49"/>
      <c r="E61" s="114">
        <f>E62</f>
        <v>99.1</v>
      </c>
    </row>
    <row r="62" spans="1:5" ht="56.25" customHeight="1">
      <c r="A62" s="36" t="s">
        <v>205</v>
      </c>
      <c r="B62" s="32" t="s">
        <v>202</v>
      </c>
      <c r="C62" s="32" t="s">
        <v>203</v>
      </c>
      <c r="D62" s="32"/>
      <c r="E62" s="38">
        <f>E63</f>
        <v>99.1</v>
      </c>
    </row>
    <row r="63" spans="1:5" ht="33" customHeight="1" thickBot="1">
      <c r="A63" s="141" t="s">
        <v>210</v>
      </c>
      <c r="B63" s="32" t="s">
        <v>202</v>
      </c>
      <c r="C63" s="32" t="s">
        <v>203</v>
      </c>
      <c r="D63" s="32" t="s">
        <v>209</v>
      </c>
      <c r="E63" s="38">
        <f>'Приложение 2'!F66</f>
        <v>99.1</v>
      </c>
    </row>
    <row r="64" spans="1:5" ht="18" customHeight="1" thickBot="1">
      <c r="A64" s="146" t="s">
        <v>32</v>
      </c>
      <c r="B64" s="44" t="s">
        <v>33</v>
      </c>
      <c r="C64" s="44"/>
      <c r="D64" s="44"/>
      <c r="E64" s="113">
        <f>E68+E75+E65</f>
        <v>397.90000000000003</v>
      </c>
    </row>
    <row r="65" spans="1:5" ht="44.25" customHeight="1">
      <c r="A65" s="144" t="s">
        <v>198</v>
      </c>
      <c r="B65" s="50" t="s">
        <v>199</v>
      </c>
      <c r="C65" s="49"/>
      <c r="D65" s="49"/>
      <c r="E65" s="114">
        <f>E66</f>
        <v>5.6</v>
      </c>
    </row>
    <row r="66" spans="1:5" ht="108.75" customHeight="1">
      <c r="A66" s="41" t="s">
        <v>200</v>
      </c>
      <c r="B66" s="32" t="s">
        <v>199</v>
      </c>
      <c r="C66" s="32" t="s">
        <v>201</v>
      </c>
      <c r="D66" s="32"/>
      <c r="E66" s="38">
        <f>E67</f>
        <v>5.6</v>
      </c>
    </row>
    <row r="67" spans="1:5" ht="35.25" customHeight="1">
      <c r="A67" s="141" t="s">
        <v>210</v>
      </c>
      <c r="B67" s="32" t="s">
        <v>199</v>
      </c>
      <c r="C67" s="32" t="s">
        <v>201</v>
      </c>
      <c r="D67" s="32" t="s">
        <v>209</v>
      </c>
      <c r="E67" s="38">
        <f>'Приложение 2'!F71</f>
        <v>5.6</v>
      </c>
    </row>
    <row r="68" spans="1:5" ht="25.5" customHeight="1">
      <c r="A68" s="46" t="s">
        <v>34</v>
      </c>
      <c r="B68" s="47" t="s">
        <v>35</v>
      </c>
      <c r="C68" s="47"/>
      <c r="D68" s="47"/>
      <c r="E68" s="115">
        <f>E69+E71+E73</f>
        <v>131.5</v>
      </c>
    </row>
    <row r="69" spans="1:5" ht="72.75" customHeight="1">
      <c r="A69" s="31" t="s">
        <v>256</v>
      </c>
      <c r="B69" s="32" t="s">
        <v>35</v>
      </c>
      <c r="C69" s="32" t="s">
        <v>183</v>
      </c>
      <c r="D69" s="32"/>
      <c r="E69" s="38">
        <f>E70</f>
        <v>19.5</v>
      </c>
    </row>
    <row r="70" spans="1:5" ht="30" customHeight="1">
      <c r="A70" s="141" t="s">
        <v>210</v>
      </c>
      <c r="B70" s="32" t="s">
        <v>35</v>
      </c>
      <c r="C70" s="32" t="s">
        <v>183</v>
      </c>
      <c r="D70" s="32" t="s">
        <v>209</v>
      </c>
      <c r="E70" s="38">
        <f>'Приложение 2'!F74</f>
        <v>19.5</v>
      </c>
    </row>
    <row r="71" spans="1:5" ht="81" customHeight="1">
      <c r="A71" s="31" t="s">
        <v>257</v>
      </c>
      <c r="B71" s="32" t="s">
        <v>35</v>
      </c>
      <c r="C71" s="32" t="s">
        <v>261</v>
      </c>
      <c r="D71" s="32"/>
      <c r="E71" s="38">
        <f>E72</f>
        <v>64.3</v>
      </c>
    </row>
    <row r="72" spans="1:5" ht="33" customHeight="1">
      <c r="A72" s="141" t="s">
        <v>210</v>
      </c>
      <c r="B72" s="32" t="s">
        <v>35</v>
      </c>
      <c r="C72" s="32" t="s">
        <v>261</v>
      </c>
      <c r="D72" s="32" t="s">
        <v>209</v>
      </c>
      <c r="E72" s="38">
        <f>'Приложение 2'!F76</f>
        <v>64.3</v>
      </c>
    </row>
    <row r="73" spans="1:5" ht="107.25" customHeight="1">
      <c r="A73" s="31" t="s">
        <v>258</v>
      </c>
      <c r="B73" s="32" t="s">
        <v>35</v>
      </c>
      <c r="C73" s="32" t="s">
        <v>262</v>
      </c>
      <c r="D73" s="32"/>
      <c r="E73" s="38">
        <f>E74</f>
        <v>47.7</v>
      </c>
    </row>
    <row r="74" spans="1:5" ht="33" customHeight="1">
      <c r="A74" s="141" t="s">
        <v>210</v>
      </c>
      <c r="B74" s="32" t="s">
        <v>35</v>
      </c>
      <c r="C74" s="32" t="s">
        <v>262</v>
      </c>
      <c r="D74" s="32" t="s">
        <v>209</v>
      </c>
      <c r="E74" s="38">
        <f>'Приложение 2'!F78</f>
        <v>47.7</v>
      </c>
    </row>
    <row r="75" spans="1:5" ht="19.5" customHeight="1">
      <c r="A75" s="98" t="s">
        <v>189</v>
      </c>
      <c r="B75" s="48" t="s">
        <v>188</v>
      </c>
      <c r="C75" s="47"/>
      <c r="D75" s="47"/>
      <c r="E75" s="115">
        <f>E76</f>
        <v>260.8</v>
      </c>
    </row>
    <row r="76" spans="1:5" ht="32.25" customHeight="1">
      <c r="A76" s="31" t="s">
        <v>255</v>
      </c>
      <c r="B76" s="32" t="s">
        <v>188</v>
      </c>
      <c r="C76" s="32" t="s">
        <v>36</v>
      </c>
      <c r="D76" s="32"/>
      <c r="E76" s="38">
        <f>E77</f>
        <v>260.8</v>
      </c>
    </row>
    <row r="77" spans="1:5" ht="34.5" customHeight="1" thickBot="1">
      <c r="A77" s="141" t="s">
        <v>210</v>
      </c>
      <c r="B77" s="32" t="s">
        <v>188</v>
      </c>
      <c r="C77" s="32" t="s">
        <v>36</v>
      </c>
      <c r="D77" s="32" t="s">
        <v>209</v>
      </c>
      <c r="E77" s="38">
        <f>'Приложение 2'!F81</f>
        <v>260.8</v>
      </c>
    </row>
    <row r="78" spans="1:5" ht="30" customHeight="1" thickBot="1">
      <c r="A78" s="100" t="s">
        <v>173</v>
      </c>
      <c r="B78" s="44" t="s">
        <v>38</v>
      </c>
      <c r="C78" s="44"/>
      <c r="D78" s="44"/>
      <c r="E78" s="113">
        <f>E79</f>
        <v>7241.5</v>
      </c>
    </row>
    <row r="79" spans="1:5" ht="16.5" customHeight="1">
      <c r="A79" s="136" t="s">
        <v>116</v>
      </c>
      <c r="B79" s="132" t="s">
        <v>39</v>
      </c>
      <c r="C79" s="132"/>
      <c r="D79" s="132"/>
      <c r="E79" s="137">
        <f>E82+E80</f>
        <v>7241.5</v>
      </c>
    </row>
    <row r="80" spans="1:5" ht="47.25" customHeight="1">
      <c r="A80" s="36" t="s">
        <v>197</v>
      </c>
      <c r="B80" s="32" t="s">
        <v>39</v>
      </c>
      <c r="C80" s="32" t="s">
        <v>37</v>
      </c>
      <c r="D80" s="32"/>
      <c r="E80" s="38">
        <f>E81</f>
        <v>2319.8</v>
      </c>
    </row>
    <row r="81" spans="1:5" ht="31.5" customHeight="1">
      <c r="A81" s="141" t="s">
        <v>210</v>
      </c>
      <c r="B81" s="32" t="s">
        <v>39</v>
      </c>
      <c r="C81" s="32" t="s">
        <v>37</v>
      </c>
      <c r="D81" s="32" t="s">
        <v>209</v>
      </c>
      <c r="E81" s="38">
        <f>'Приложение 2'!F85</f>
        <v>2319.8</v>
      </c>
    </row>
    <row r="82" spans="1:5" ht="50.25" customHeight="1">
      <c r="A82" s="31" t="s">
        <v>159</v>
      </c>
      <c r="B82" s="32" t="s">
        <v>39</v>
      </c>
      <c r="C82" s="32" t="s">
        <v>40</v>
      </c>
      <c r="D82" s="32"/>
      <c r="E82" s="38">
        <f>E83</f>
        <v>4921.7</v>
      </c>
    </row>
    <row r="83" spans="1:5" ht="33" customHeight="1" thickBot="1">
      <c r="A83" s="141" t="s">
        <v>210</v>
      </c>
      <c r="B83" s="32" t="s">
        <v>39</v>
      </c>
      <c r="C83" s="32" t="s">
        <v>40</v>
      </c>
      <c r="D83" s="32" t="s">
        <v>209</v>
      </c>
      <c r="E83" s="38">
        <f>'Приложение 2'!F87</f>
        <v>4921.7</v>
      </c>
    </row>
    <row r="84" spans="1:5" ht="23.25" customHeight="1" thickBot="1">
      <c r="A84" s="100" t="s">
        <v>44</v>
      </c>
      <c r="B84" s="44">
        <v>1000</v>
      </c>
      <c r="C84" s="44"/>
      <c r="D84" s="44"/>
      <c r="E84" s="113">
        <f>E88+E85</f>
        <v>21258.3</v>
      </c>
    </row>
    <row r="85" spans="1:5" ht="19.5" customHeight="1">
      <c r="A85" s="99" t="s">
        <v>267</v>
      </c>
      <c r="B85" s="49">
        <v>1003</v>
      </c>
      <c r="C85" s="49"/>
      <c r="D85" s="49"/>
      <c r="E85" s="114">
        <f>E86</f>
        <v>53</v>
      </c>
    </row>
    <row r="86" spans="1:5" ht="64.5" customHeight="1">
      <c r="A86" s="141" t="s">
        <v>265</v>
      </c>
      <c r="B86" s="32" t="s">
        <v>264</v>
      </c>
      <c r="C86" s="32" t="s">
        <v>266</v>
      </c>
      <c r="D86" s="32"/>
      <c r="E86" s="38">
        <f>E87</f>
        <v>53</v>
      </c>
    </row>
    <row r="87" spans="1:5" ht="33.75" customHeight="1">
      <c r="A87" s="36" t="s">
        <v>213</v>
      </c>
      <c r="B87" s="32" t="s">
        <v>264</v>
      </c>
      <c r="C87" s="32" t="s">
        <v>266</v>
      </c>
      <c r="D87" s="32" t="s">
        <v>214</v>
      </c>
      <c r="E87" s="38">
        <f>'Приложение 2'!F91</f>
        <v>53</v>
      </c>
    </row>
    <row r="88" spans="1:5" ht="19.5" customHeight="1">
      <c r="A88" s="99" t="s">
        <v>45</v>
      </c>
      <c r="B88" s="49">
        <v>1004</v>
      </c>
      <c r="C88" s="49"/>
      <c r="D88" s="49"/>
      <c r="E88" s="114">
        <f>E92+E94+E89</f>
        <v>21205.3</v>
      </c>
    </row>
    <row r="89" spans="1:5" ht="84" customHeight="1">
      <c r="A89" s="36" t="s">
        <v>248</v>
      </c>
      <c r="B89" s="32" t="s">
        <v>117</v>
      </c>
      <c r="C89" s="32" t="s">
        <v>247</v>
      </c>
      <c r="D89" s="32"/>
      <c r="E89" s="38">
        <f>E90+E91</f>
        <v>3071.7</v>
      </c>
    </row>
    <row r="90" spans="1:5" ht="84.75" customHeight="1">
      <c r="A90" s="36" t="s">
        <v>212</v>
      </c>
      <c r="B90" s="32">
        <v>1004</v>
      </c>
      <c r="C90" s="32" t="s">
        <v>247</v>
      </c>
      <c r="D90" s="32" t="s">
        <v>211</v>
      </c>
      <c r="E90" s="38">
        <f>'Приложение 2'!F94</f>
        <v>2867.7</v>
      </c>
    </row>
    <row r="91" spans="1:5" ht="33" customHeight="1">
      <c r="A91" s="141" t="s">
        <v>210</v>
      </c>
      <c r="B91" s="32">
        <v>1004</v>
      </c>
      <c r="C91" s="32" t="s">
        <v>247</v>
      </c>
      <c r="D91" s="32" t="s">
        <v>209</v>
      </c>
      <c r="E91" s="38">
        <f>'Приложение 2'!F95</f>
        <v>204</v>
      </c>
    </row>
    <row r="92" spans="1:5" ht="81.75" customHeight="1">
      <c r="A92" s="36" t="s">
        <v>249</v>
      </c>
      <c r="B92" s="32" t="s">
        <v>117</v>
      </c>
      <c r="C92" s="32" t="s">
        <v>250</v>
      </c>
      <c r="D92" s="32"/>
      <c r="E92" s="38">
        <f>E93</f>
        <v>12925.1</v>
      </c>
    </row>
    <row r="93" spans="1:5" ht="30.75" customHeight="1">
      <c r="A93" s="41" t="s">
        <v>213</v>
      </c>
      <c r="B93" s="32">
        <v>1004</v>
      </c>
      <c r="C93" s="32" t="s">
        <v>250</v>
      </c>
      <c r="D93" s="32" t="s">
        <v>214</v>
      </c>
      <c r="E93" s="38">
        <f>'Приложение 2'!F97</f>
        <v>12925.1</v>
      </c>
    </row>
    <row r="94" spans="1:5" ht="74.25" customHeight="1">
      <c r="A94" s="36" t="s">
        <v>252</v>
      </c>
      <c r="B94" s="32" t="s">
        <v>117</v>
      </c>
      <c r="C94" s="32" t="s">
        <v>251</v>
      </c>
      <c r="D94" s="32"/>
      <c r="E94" s="38">
        <f>E95</f>
        <v>5208.5</v>
      </c>
    </row>
    <row r="95" spans="1:5" ht="30" customHeight="1" thickBot="1">
      <c r="A95" s="36" t="s">
        <v>213</v>
      </c>
      <c r="B95" s="32">
        <v>1004</v>
      </c>
      <c r="C95" s="32" t="s">
        <v>251</v>
      </c>
      <c r="D95" s="32" t="s">
        <v>214</v>
      </c>
      <c r="E95" s="38">
        <f>'Приложение 2'!F99</f>
        <v>5208.5</v>
      </c>
    </row>
    <row r="96" spans="1:5" ht="28.5" customHeight="1" thickBot="1">
      <c r="A96" s="100" t="s">
        <v>149</v>
      </c>
      <c r="B96" s="51" t="s">
        <v>150</v>
      </c>
      <c r="C96" s="44"/>
      <c r="D96" s="44"/>
      <c r="E96" s="113">
        <f>E97</f>
        <v>666.1</v>
      </c>
    </row>
    <row r="97" spans="1:5" ht="18.75" customHeight="1">
      <c r="A97" s="101" t="s">
        <v>152</v>
      </c>
      <c r="B97" s="50" t="s">
        <v>151</v>
      </c>
      <c r="C97" s="49"/>
      <c r="D97" s="49"/>
      <c r="E97" s="114">
        <f>E98</f>
        <v>666.1</v>
      </c>
    </row>
    <row r="98" spans="1:5" ht="39" customHeight="1">
      <c r="A98" s="141" t="s">
        <v>260</v>
      </c>
      <c r="B98" s="32" t="s">
        <v>151</v>
      </c>
      <c r="C98" s="32" t="s">
        <v>43</v>
      </c>
      <c r="D98" s="32"/>
      <c r="E98" s="38">
        <f>E99</f>
        <v>666.1</v>
      </c>
    </row>
    <row r="99" spans="1:5" ht="34.5" customHeight="1" thickBot="1">
      <c r="A99" s="141" t="s">
        <v>210</v>
      </c>
      <c r="B99" s="42" t="s">
        <v>151</v>
      </c>
      <c r="C99" s="42" t="s">
        <v>43</v>
      </c>
      <c r="D99" s="42" t="s">
        <v>209</v>
      </c>
      <c r="E99" s="43">
        <f>'Приложение 2'!F103</f>
        <v>666.1</v>
      </c>
    </row>
    <row r="100" spans="1:5" ht="39.75" customHeight="1" thickBot="1">
      <c r="A100" s="100" t="s">
        <v>154</v>
      </c>
      <c r="B100" s="44">
        <v>1200</v>
      </c>
      <c r="C100" s="44"/>
      <c r="D100" s="44"/>
      <c r="E100" s="113">
        <f>E101+E115</f>
        <v>697.7</v>
      </c>
    </row>
    <row r="101" spans="1:5" ht="18" customHeight="1">
      <c r="A101" s="98" t="s">
        <v>41</v>
      </c>
      <c r="B101" s="47">
        <v>1202</v>
      </c>
      <c r="C101" s="47"/>
      <c r="D101" s="47"/>
      <c r="E101" s="115">
        <f>E102</f>
        <v>697.7</v>
      </c>
    </row>
    <row r="102" spans="1:11" ht="33.75" customHeight="1">
      <c r="A102" s="41" t="s">
        <v>160</v>
      </c>
      <c r="B102" s="32" t="s">
        <v>153</v>
      </c>
      <c r="C102" s="32" t="s">
        <v>42</v>
      </c>
      <c r="D102" s="32"/>
      <c r="E102" s="38">
        <f>E103</f>
        <v>697.7</v>
      </c>
      <c r="G102" s="112"/>
      <c r="I102" s="109"/>
      <c r="J102" s="109"/>
      <c r="K102" s="155"/>
    </row>
    <row r="103" spans="1:11" ht="32.25" customHeight="1" thickBot="1">
      <c r="A103" s="141" t="s">
        <v>210</v>
      </c>
      <c r="B103" s="42" t="s">
        <v>153</v>
      </c>
      <c r="C103" s="42" t="s">
        <v>42</v>
      </c>
      <c r="D103" s="42" t="s">
        <v>209</v>
      </c>
      <c r="E103" s="43">
        <f>'Приложение 2'!F107</f>
        <v>697.7</v>
      </c>
      <c r="I103" s="109"/>
      <c r="J103" s="109"/>
      <c r="K103" s="155"/>
    </row>
    <row r="104" spans="1:11" ht="19.5" customHeight="1" thickBot="1">
      <c r="A104" s="145"/>
      <c r="B104" s="169">
        <f>E10+E48+E52+E56+E60+E64+E78+E84+E96+E100</f>
        <v>129504.70000000001</v>
      </c>
      <c r="C104" s="169"/>
      <c r="D104" s="169"/>
      <c r="E104" s="170"/>
      <c r="I104" s="109"/>
      <c r="J104" s="109"/>
      <c r="K104" s="109"/>
    </row>
  </sheetData>
  <sheetProtection/>
  <mergeCells count="6">
    <mergeCell ref="B2:E2"/>
    <mergeCell ref="B3:E3"/>
    <mergeCell ref="B104:E104"/>
    <mergeCell ref="C4:E4"/>
    <mergeCell ref="B5:E7"/>
    <mergeCell ref="A8:E8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27.25390625" style="0" customWidth="1"/>
    <col min="2" max="2" width="38.75390625" style="0" customWidth="1"/>
    <col min="3" max="3" width="11.875" style="0" customWidth="1"/>
  </cols>
  <sheetData>
    <row r="1" spans="2:3" ht="12.75">
      <c r="B1" s="180" t="s">
        <v>274</v>
      </c>
      <c r="C1" s="180"/>
    </row>
    <row r="2" spans="2:3" ht="12.75">
      <c r="B2" s="161" t="s">
        <v>277</v>
      </c>
      <c r="C2" s="161"/>
    </row>
    <row r="3" spans="2:3" ht="47.25" customHeight="1">
      <c r="B3" s="161" t="s">
        <v>268</v>
      </c>
      <c r="C3" s="161"/>
    </row>
    <row r="4" spans="1:3" ht="12.75">
      <c r="A4" s="27"/>
      <c r="B4" s="165" t="s">
        <v>275</v>
      </c>
      <c r="C4" s="165"/>
    </row>
    <row r="5" spans="1:3" ht="12.75">
      <c r="A5" s="27"/>
      <c r="B5" s="167" t="s">
        <v>280</v>
      </c>
      <c r="C5" s="167"/>
    </row>
    <row r="6" spans="1:3" ht="12.75">
      <c r="A6" s="27"/>
      <c r="B6" s="167"/>
      <c r="C6" s="167"/>
    </row>
    <row r="7" spans="1:3" ht="20.25" customHeight="1">
      <c r="A7" s="27"/>
      <c r="B7" s="167"/>
      <c r="C7" s="167"/>
    </row>
    <row r="8" spans="1:6" ht="10.5" customHeight="1">
      <c r="A8" s="178"/>
      <c r="B8" s="179"/>
      <c r="C8" s="179"/>
      <c r="D8" s="149"/>
      <c r="E8" s="149"/>
      <c r="F8" s="149"/>
    </row>
    <row r="9" spans="1:3" ht="40.5" customHeight="1" thickBot="1">
      <c r="A9" s="176" t="s">
        <v>254</v>
      </c>
      <c r="B9" s="177"/>
      <c r="C9" s="177"/>
    </row>
    <row r="10" spans="1:3" ht="31.5" customHeight="1" thickBot="1">
      <c r="A10" s="150" t="s">
        <v>120</v>
      </c>
      <c r="B10" s="105" t="s">
        <v>155</v>
      </c>
      <c r="C10" s="106" t="s">
        <v>136</v>
      </c>
    </row>
    <row r="11" spans="1:3" ht="44.25" customHeight="1" thickBot="1">
      <c r="A11" s="151" t="s">
        <v>121</v>
      </c>
      <c r="B11" s="51" t="s">
        <v>122</v>
      </c>
      <c r="C11" s="107">
        <f>C12</f>
        <v>909.3000000000175</v>
      </c>
    </row>
    <row r="12" spans="1:3" ht="34.5" customHeight="1">
      <c r="A12" s="53" t="s">
        <v>123</v>
      </c>
      <c r="B12" s="37" t="s">
        <v>242</v>
      </c>
      <c r="C12" s="45">
        <f>C17-C13</f>
        <v>909.3000000000175</v>
      </c>
    </row>
    <row r="13" spans="1:3" ht="19.5" customHeight="1">
      <c r="A13" s="52" t="s">
        <v>124</v>
      </c>
      <c r="B13" s="32" t="s">
        <v>125</v>
      </c>
      <c r="C13" s="40">
        <f>C14</f>
        <v>128595.4</v>
      </c>
    </row>
    <row r="14" spans="1:3" ht="21.75" customHeight="1">
      <c r="A14" s="52" t="s">
        <v>126</v>
      </c>
      <c r="B14" s="36" t="s">
        <v>127</v>
      </c>
      <c r="C14" s="40">
        <f>C15</f>
        <v>128595.4</v>
      </c>
    </row>
    <row r="15" spans="1:3" ht="30.75" customHeight="1">
      <c r="A15" s="52" t="s">
        <v>128</v>
      </c>
      <c r="B15" s="36" t="s">
        <v>129</v>
      </c>
      <c r="C15" s="40">
        <f>C16</f>
        <v>128595.4</v>
      </c>
    </row>
    <row r="16" spans="1:3" ht="57" customHeight="1">
      <c r="A16" s="152" t="s">
        <v>138</v>
      </c>
      <c r="B16" s="36" t="s">
        <v>243</v>
      </c>
      <c r="C16" s="40">
        <f>'Приложение 1'!D57</f>
        <v>128595.4</v>
      </c>
    </row>
    <row r="17" spans="1:3" ht="18" customHeight="1">
      <c r="A17" s="52" t="s">
        <v>130</v>
      </c>
      <c r="B17" s="32" t="s">
        <v>131</v>
      </c>
      <c r="C17" s="40">
        <f>C18</f>
        <v>129504.70000000001</v>
      </c>
    </row>
    <row r="18" spans="1:3" ht="25.5">
      <c r="A18" s="52" t="s">
        <v>132</v>
      </c>
      <c r="B18" s="36" t="s">
        <v>133</v>
      </c>
      <c r="C18" s="40">
        <f>C19</f>
        <v>129504.70000000001</v>
      </c>
    </row>
    <row r="19" spans="1:3" ht="31.5" customHeight="1">
      <c r="A19" s="52" t="s">
        <v>134</v>
      </c>
      <c r="B19" s="36" t="s">
        <v>135</v>
      </c>
      <c r="C19" s="40">
        <f>C20</f>
        <v>129504.70000000001</v>
      </c>
    </row>
    <row r="20" spans="1:3" ht="66" customHeight="1" thickBot="1">
      <c r="A20" s="153" t="s">
        <v>139</v>
      </c>
      <c r="B20" s="94" t="s">
        <v>244</v>
      </c>
      <c r="C20" s="104">
        <f>'Приложение 2'!F108</f>
        <v>129504.70000000001</v>
      </c>
    </row>
    <row r="21" spans="1:3" ht="19.5" thickBot="1">
      <c r="A21" s="174"/>
      <c r="B21" s="175"/>
      <c r="C21" s="108">
        <f>C12</f>
        <v>909.3000000000175</v>
      </c>
    </row>
  </sheetData>
  <sheetProtection/>
  <mergeCells count="8">
    <mergeCell ref="A21:B21"/>
    <mergeCell ref="B4:C4"/>
    <mergeCell ref="B5:C7"/>
    <mergeCell ref="A9:C9"/>
    <mergeCell ref="A8:C8"/>
    <mergeCell ref="B1:C1"/>
    <mergeCell ref="B2:C2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Анна Валентиновна</cp:lastModifiedBy>
  <cp:lastPrinted>2015-12-24T14:40:47Z</cp:lastPrinted>
  <dcterms:created xsi:type="dcterms:W3CDTF">2009-09-03T07:45:13Z</dcterms:created>
  <dcterms:modified xsi:type="dcterms:W3CDTF">2015-12-29T09:57:02Z</dcterms:modified>
  <cp:category/>
  <cp:version/>
  <cp:contentType/>
  <cp:contentStatus/>
</cp:coreProperties>
</file>