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2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<sst xmlns="http://schemas.openxmlformats.org/spreadsheetml/2006/main" count="503" uniqueCount="152">
  <si>
    <t>Наименование статей</t>
  </si>
  <si>
    <t xml:space="preserve"> ГРБС</t>
  </si>
  <si>
    <t>Код раздела, подраздела</t>
  </si>
  <si>
    <t>Код целевой статьи</t>
  </si>
  <si>
    <t>Код вида расходов</t>
  </si>
  <si>
    <t>919</t>
  </si>
  <si>
    <t xml:space="preserve"> 0102</t>
  </si>
  <si>
    <t xml:space="preserve">Глава муниципального образования </t>
  </si>
  <si>
    <t>0102</t>
  </si>
  <si>
    <t>0103</t>
  </si>
  <si>
    <t>946</t>
  </si>
  <si>
    <t>Местная администрация Муниципального образования Новоизмайловское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</si>
  <si>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</si>
  <si>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</si>
  <si>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 xml:space="preserve">Резервные фонды 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</si>
  <si>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</si>
  <si>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</si>
  <si>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</si>
  <si>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</si>
  <si>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</si>
  <si>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</si>
  <si>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</si>
  <si>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Периодическая печать и издательства</t>
  </si>
  <si>
    <t>Физическая культура и спорт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</si>
  <si>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</si>
  <si>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</si>
  <si>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</si>
  <si>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</si>
  <si>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</si>
  <si>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0111</t>
  </si>
  <si>
    <t>0113</t>
  </si>
  <si>
    <t>1102</t>
  </si>
  <si>
    <t>1202</t>
  </si>
  <si>
    <t>Компенсация депутатам, осуществляющим свои полномочия на непостоянной основе, расходов в связи с осуществлением ими своего мандата</t>
  </si>
  <si>
    <t>Размещение муниципального заказа</t>
  </si>
  <si>
    <t>0401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</si>
  <si>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</si>
  <si>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</si>
  <si>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</si>
  <si>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</si>
  <si>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</si>
  <si>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</si>
  <si>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</si>
  <si>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Участие в мероприятиях по охране окружающей среды в границах муниципального образования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</si>
  <si>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</si>
  <si>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Муниципальный Совет Муниципального образования Новоизмайловское</t>
  </si>
  <si>
    <t>Утвержденные, руб.</t>
  </si>
  <si>
    <t>Исполненные, руб.</t>
  </si>
  <si>
    <t>Закупка товаров, работ и услуг для государственных (муниципальных) нужд</t>
  </si>
  <si>
    <t>200</t>
  </si>
  <si>
    <t>0100</t>
  </si>
  <si>
    <t>Общегосударственные вопросы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</si>
  <si>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</si>
  <si>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</si>
  <si>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</si>
  <si>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</si>
  <si>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</si>
  <si>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</si>
  <si>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</si>
  <si>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</si>
  <si>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</si>
  <si>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</si>
  <si>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</si>
  <si>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</si>
  <si>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</si>
  <si>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</si>
  <si>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</si>
  <si>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</si>
  <si>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</si>
  <si>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</si>
  <si>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</si>
  <si>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</si>
  <si>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1000</t>
  </si>
  <si>
    <t>Социальная политика</t>
  </si>
  <si>
    <t>1100</t>
  </si>
  <si>
    <t>1200</t>
  </si>
  <si>
    <t>Массовый спорт</t>
  </si>
  <si>
    <t>Средства массовой информации</t>
  </si>
  <si>
    <t>Периодические издания, учреждённые  органами местного самоуправления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</si>
  <si>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</si>
  <si>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</si>
  <si>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</si>
  <si>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</si>
  <si>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</si>
  <si>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</si>
  <si>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</si>
  <si>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</si>
  <si>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</si>
  <si>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0020000011</t>
  </si>
  <si>
    <t>0020000021</t>
  </si>
  <si>
    <t>0020000022</t>
  </si>
  <si>
    <t>0020000031</t>
  </si>
  <si>
    <t>00200G0850</t>
  </si>
  <si>
    <t>09200G0100</t>
  </si>
  <si>
    <t>0700000066</t>
  </si>
  <si>
    <t>7950000512</t>
  </si>
  <si>
    <t>7960000491</t>
  </si>
  <si>
    <t>Расходы на реализацию муниципальной программы "Участие в деятельности по профилактике правонарушений"</t>
  </si>
  <si>
    <t>7970000523</t>
  </si>
  <si>
    <t>2190000092</t>
  </si>
  <si>
    <t>Проведение подготовки и обучения неработающего населения способам защиты и действиям в чрезвычайных ситуациях</t>
  </si>
  <si>
    <t>5100000102</t>
  </si>
  <si>
    <t>6000000161</t>
  </si>
  <si>
    <t>Благоустройство территории муниципального образования</t>
  </si>
  <si>
    <t>4100000171</t>
  </si>
  <si>
    <t>4280000181</t>
  </si>
  <si>
    <t>4310000191</t>
  </si>
  <si>
    <t>4500000567</t>
  </si>
  <si>
    <t>5050000232</t>
  </si>
  <si>
    <t>51100G0860</t>
  </si>
  <si>
    <t>51100G0870</t>
  </si>
  <si>
    <t>5120000241</t>
  </si>
  <si>
    <t>4570000251</t>
  </si>
  <si>
    <t>Закупка товаров, работ и услуг для обеспечения государственных (муниципальных) нужд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</si>
  <si>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</si>
  <si>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</si>
  <si>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</si>
  <si>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</si>
  <si>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</si>
  <si>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Другие вопросы в области образования</t>
  </si>
  <si>
    <t>0709</t>
  </si>
  <si>
    <t>4510000201</t>
  </si>
  <si>
    <t>0940000469</t>
  </si>
  <si>
    <t>0910000447</t>
  </si>
  <si>
    <t>7940000525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</si>
  <si>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</si>
  <si>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Приложение 3
к Решению Муниципального Совета 
Муниципального образования 
Новоизмайловское
от «__» _______ 2019 года № ___</t>
  </si>
  <si>
    <t xml:space="preserve">Расходы бюджета Муниципального образования Новоизмайловское за 2018 год по ведомственной структуре расходов бюджета Муниципального образования Новоизмайловское
</t>
  </si>
  <si>
    <t>Формирование архивных фондов органов местного самоуправления, муниципальных учреждений и предприятий</t>
  </si>
  <si>
    <t>0930000072</t>
  </si>
  <si>
    <t>7930000151</t>
  </si>
  <si>
    <t xml:space="preserve">Расходы на реализацию муниципальной программы «Формирование комфортной городской среды» </t>
  </si>
  <si>
    <t xml:space="preserve">Расходы на реализацию муниципальной программы "Проведение работ по военно-патриотическому воспитанию граждан" </t>
  </si>
  <si>
    <t>1001</t>
  </si>
  <si>
    <t>Пенсионное обеспечение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</si>
  <si>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Новоизмайловское"</t>
  </si>
  <si>
    <t>Приложение 4
к Решению Муниципального Совета 
Муниципального образования 
Новоизмайловское
от «__» _______ 2019 года № ___</t>
  </si>
  <si>
    <t xml:space="preserve">Расходы бюджета муниципального образования Новоизмайловское за 2018 год по разделам и подразделам классификации расходов бюджетов
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</si>
  <si>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</si>
  <si>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</si>
  <si>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</si>
  <si>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Резервные фонды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</si>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</sst>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4" fontId="5" fillId="24" borderId="14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" xfId="0" applyNumberFormat="1" applyFont="1" applyBorder="1" applyAlignment="1" applyProtection="1">
      <alignment vertical="top" wrapText="1"/>
      <protection locked="0"/>
    </xf>
    <xf numFmtId="49" fontId="2" fillId="0" borderId="19" xfId="0" applyNumberFormat="1" applyFont="1" applyFill="1" applyBorder="1" applyAlignment="1" applyProtection="1">
      <alignment horizontal="left" vertical="top" wrapText="1"/>
      <protection locked="0"/>
    </xf>
    <xf numFmtId="0" fontId="2" fillId="0" borderId="19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24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6" xfId="0" applyNumberFormat="1" applyFont="1" applyBorder="1" applyAlignment="1">
      <alignment horizontal="center" vertical="center"/>
    </xf>
    <xf numFmtId="4" fontId="2" fillId="3" borderId="25" xfId="0" applyNumberFormat="1" applyFont="1" applyFill="1" applyBorder="1" applyAlignment="1" applyProtection="1">
      <alignment horizontal="center" vertical="center" wrapText="1"/>
      <protection/>
    </xf>
    <xf numFmtId="4" fontId="2" fillId="3" borderId="26" xfId="0" applyNumberFormat="1" applyFont="1" applyFill="1" applyBorder="1" applyAlignment="1">
      <alignment horizontal="center" vertical="center"/>
    </xf>
    <xf numFmtId="4" fontId="2" fillId="22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22" borderId="26" xfId="0" applyNumberFormat="1" applyFont="1" applyFill="1" applyBorder="1" applyAlignment="1">
      <alignment horizontal="center" vertical="center"/>
    </xf>
    <xf numFmtId="4" fontId="2" fillId="22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Border="1" applyAlignment="1" applyProtection="1">
      <alignment horizontal="center" vertical="center" wrapText="1"/>
      <protection locked="0"/>
    </xf>
    <xf numFmtId="4" fontId="2" fillId="24" borderId="27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9" xfId="0" applyNumberFormat="1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29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22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3" borderId="15" xfId="0" applyNumberFormat="1" applyFont="1" applyFill="1" applyBorder="1" applyAlignment="1" applyProtection="1">
      <alignment horizontal="center" vertical="center" wrapText="1"/>
      <protection/>
    </xf>
    <xf numFmtId="4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5" xfId="0" applyNumberFormat="1" applyFont="1" applyBorder="1" applyAlignment="1" applyProtection="1">
      <alignment horizontal="center" vertical="center" wrapText="1"/>
      <protection locked="0"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left" vertical="top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justify" wrapText="1"/>
      <protection locked="0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65" fontId="5" fillId="24" borderId="30" xfId="0" applyNumberFormat="1" applyFont="1" applyFill="1" applyBorder="1" applyAlignment="1" applyProtection="1">
      <alignment horizontal="right" vertical="center" wrapText="1"/>
      <protection/>
    </xf>
    <xf numFmtId="165" fontId="5" fillId="24" borderId="24" xfId="0" applyNumberFormat="1" applyFont="1" applyFill="1" applyBorder="1" applyAlignment="1" applyProtection="1">
      <alignment horizontal="right" vertical="center" wrapText="1"/>
      <protection/>
    </xf>
    <xf numFmtId="165" fontId="5" fillId="24" borderId="31" xfId="0" applyNumberFormat="1" applyFont="1" applyFill="1" applyBorder="1" applyAlignment="1" applyProtection="1">
      <alignment horizontal="right" vertical="center" wrapText="1"/>
      <protection/>
    </xf>
    <xf numFmtId="49" fontId="1" fillId="0" borderId="32" xfId="0" applyNumberFormat="1" applyFont="1" applyBorder="1" applyAlignment="1" applyProtection="1">
      <alignment horizontal="center" vertical="justify" wrapText="1"/>
      <protection locked="0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5" fillId="0" borderId="17" xfId="0" applyNumberFormat="1" applyFont="1" applyBorder="1" applyAlignment="1" applyProtection="1">
      <alignment wrapText="1"/>
      <protection locked="0"/>
    </xf>
    <xf numFmtId="0" fontId="5" fillId="0" borderId="21" xfId="0" applyNumberFormat="1" applyFont="1" applyBorder="1" applyAlignment="1" applyProtection="1">
      <alignment horizontal="center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4" fontId="5" fillId="0" borderId="14" xfId="0" applyNumberFormat="1" applyFont="1" applyBorder="1" applyAlignment="1">
      <alignment horizontal="right" wrapText="1"/>
    </xf>
    <xf numFmtId="49" fontId="23" fillId="0" borderId="18" xfId="0" applyNumberFormat="1" applyFont="1" applyBorder="1" applyAlignment="1" applyProtection="1">
      <alignment horizontal="left" wrapText="1" shrinkToFit="1"/>
      <protection locked="0"/>
    </xf>
    <xf numFmtId="49" fontId="23" fillId="0" borderId="22" xfId="0" applyNumberFormat="1" applyFont="1" applyBorder="1" applyAlignment="1" applyProtection="1">
      <alignment horizontal="center" wrapText="1"/>
      <protection locked="0"/>
    </xf>
    <xf numFmtId="4" fontId="23" fillId="0" borderId="22" xfId="0" applyNumberFormat="1" applyFont="1" applyFill="1" applyBorder="1" applyAlignment="1" applyProtection="1">
      <alignment horizontal="right" wrapText="1"/>
      <protection/>
    </xf>
    <xf numFmtId="4" fontId="23" fillId="0" borderId="29" xfId="0" applyNumberFormat="1" applyFont="1" applyFill="1" applyBorder="1" applyAlignment="1" applyProtection="1">
      <alignment horizontal="right" wrapText="1"/>
      <protection/>
    </xf>
    <xf numFmtId="49" fontId="23" fillId="0" borderId="19" xfId="0" applyNumberFormat="1" applyFont="1" applyBorder="1" applyAlignment="1" applyProtection="1">
      <alignment horizontal="left" wrapText="1" shrinkToFit="1"/>
      <protection locked="0"/>
    </xf>
    <xf numFmtId="0" fontId="23" fillId="0" borderId="15" xfId="0" applyNumberFormat="1" applyFont="1" applyBorder="1" applyAlignment="1" applyProtection="1">
      <alignment horizontal="center" wrapText="1"/>
      <protection locked="0"/>
    </xf>
    <xf numFmtId="4" fontId="23" fillId="0" borderId="26" xfId="0" applyNumberFormat="1" applyFont="1" applyBorder="1" applyAlignment="1">
      <alignment horizontal="right"/>
    </xf>
    <xf numFmtId="49" fontId="23" fillId="0" borderId="19" xfId="0" applyNumberFormat="1" applyFont="1" applyBorder="1" applyAlignment="1" applyProtection="1">
      <alignment wrapText="1"/>
      <protection locked="0"/>
    </xf>
    <xf numFmtId="4" fontId="23" fillId="0" borderId="15" xfId="0" applyNumberFormat="1" applyFont="1" applyFill="1" applyBorder="1" applyAlignment="1" applyProtection="1">
      <alignment horizontal="right" wrapText="1"/>
      <protection/>
    </xf>
    <xf numFmtId="49" fontId="23" fillId="0" borderId="15" xfId="0" applyNumberFormat="1" applyFont="1" applyBorder="1" applyAlignment="1" applyProtection="1">
      <alignment horizontal="center" wrapText="1"/>
      <protection locked="0"/>
    </xf>
    <xf numFmtId="4" fontId="5" fillId="0" borderId="14" xfId="0" applyNumberFormat="1" applyFont="1" applyBorder="1" applyAlignment="1">
      <alignment horizontal="right"/>
    </xf>
    <xf numFmtId="49" fontId="23" fillId="0" borderId="18" xfId="0" applyNumberFormat="1" applyFont="1" applyBorder="1" applyAlignment="1" applyProtection="1">
      <alignment horizontal="left" wrapText="1"/>
      <protection locked="0"/>
    </xf>
    <xf numFmtId="0" fontId="23" fillId="0" borderId="22" xfId="0" applyNumberFormat="1" applyFont="1" applyBorder="1" applyAlignment="1" applyProtection="1">
      <alignment horizontal="center" wrapText="1"/>
      <protection locked="0"/>
    </xf>
    <xf numFmtId="4" fontId="23" fillId="0" borderId="29" xfId="0" applyNumberFormat="1" applyFont="1" applyBorder="1" applyAlignment="1">
      <alignment horizontal="right"/>
    </xf>
    <xf numFmtId="49" fontId="5" fillId="0" borderId="21" xfId="0" applyNumberFormat="1" applyFont="1" applyBorder="1" applyAlignment="1" applyProtection="1">
      <alignment horizontal="center" wrapText="1"/>
      <protection locked="0"/>
    </xf>
    <xf numFmtId="49" fontId="5" fillId="0" borderId="13" xfId="0" applyNumberFormat="1" applyFont="1" applyBorder="1" applyAlignment="1" applyProtection="1">
      <alignment wrapText="1"/>
      <protection locked="0"/>
    </xf>
    <xf numFmtId="0" fontId="5" fillId="0" borderId="31" xfId="0" applyNumberFormat="1" applyFont="1" applyBorder="1" applyAlignment="1" applyProtection="1">
      <alignment horizontal="center" wrapText="1"/>
      <protection locked="0"/>
    </xf>
    <xf numFmtId="49" fontId="5" fillId="0" borderId="31" xfId="0" applyNumberFormat="1" applyFont="1" applyBorder="1" applyAlignment="1" applyProtection="1">
      <alignment horizontal="center" wrapText="1"/>
      <protection locked="0"/>
    </xf>
    <xf numFmtId="49" fontId="23" fillId="0" borderId="18" xfId="0" applyNumberFormat="1" applyFont="1" applyBorder="1" applyAlignment="1" applyProtection="1">
      <alignment wrapText="1"/>
      <protection locked="0"/>
    </xf>
    <xf numFmtId="4" fontId="23" fillId="0" borderId="22" xfId="0" applyNumberFormat="1" applyFont="1" applyBorder="1" applyAlignment="1" applyProtection="1">
      <alignment horizontal="right" wrapText="1"/>
      <protection locked="0"/>
    </xf>
    <xf numFmtId="49" fontId="4" fillId="0" borderId="30" xfId="0" applyNumberFormat="1" applyFont="1" applyBorder="1" applyAlignment="1" applyProtection="1">
      <alignment horizontal="center" wrapText="1"/>
      <protection locked="0"/>
    </xf>
    <xf numFmtId="4" fontId="4" fillId="0" borderId="30" xfId="0" applyNumberFormat="1" applyFont="1" applyFill="1" applyBorder="1" applyAlignment="1" applyProtection="1">
      <alignment horizontal="right" wrapText="1"/>
      <protection/>
    </xf>
    <xf numFmtId="4" fontId="4" fillId="0" borderId="33" xfId="0" applyNumberFormat="1" applyFont="1" applyFill="1" applyBorder="1" applyAlignment="1" applyProtection="1">
      <alignment horizontal="right" wrapText="1"/>
      <protection/>
    </xf>
    <xf numFmtId="4" fontId="4" fillId="0" borderId="33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zoomScalePageLayoutView="0" workbookViewId="0" topLeftCell="A104">
      <selection activeCell="G55" sqref="G55"/>
    </sheetView>
  </sheetViews>
  <sheetFormatPr defaultColWidth="9.00390625" defaultRowHeight="12.75"/>
  <cols>
    <col min="1" max="1" width="26.625" style="0" customWidth="1"/>
    <col min="2" max="2" width="6.125" style="0" customWidth="1"/>
    <col min="3" max="3" width="7.25390625" style="0" customWidth="1"/>
    <col min="4" max="4" width="11.875" style="0" customWidth="1"/>
    <col min="5" max="5" width="6.125" style="0" customWidth="1"/>
    <col min="6" max="6" width="14.125" style="0" customWidth="1"/>
    <col min="7" max="7" width="16.75390625" style="0" customWidth="1"/>
    <col min="9" max="9" width="18.00390625" style="0" customWidth="1"/>
    <col min="10" max="10" width="12.75390625" style="0" bestFit="1" customWidth="1"/>
  </cols>
  <sheetData>
    <row r="1" spans="4:7" ht="57.75" customHeight="1">
      <c r="D1" s="58" t="s">
        <v>126</v>
      </c>
      <c r="E1" s="59"/>
      <c r="F1" s="59"/>
      <c r="G1" s="59"/>
    </row>
    <row r="2" spans="1:9" ht="47.25" customHeight="1" thickBot="1">
      <c r="A2" s="63" t="s">
        <v>127</v>
      </c>
      <c r="B2" s="63"/>
      <c r="C2" s="63"/>
      <c r="D2" s="63"/>
      <c r="E2" s="63"/>
      <c r="F2" s="63"/>
      <c r="G2" s="63"/>
      <c r="H2" s="11"/>
      <c r="I2" s="1"/>
    </row>
    <row r="3" spans="1:16" ht="83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46</v>
      </c>
      <c r="G3" s="6" t="s">
        <v>47</v>
      </c>
      <c r="I3" s="57"/>
      <c r="J3" s="57"/>
      <c r="K3" s="57"/>
      <c r="L3" s="57"/>
      <c r="M3" s="57"/>
      <c r="N3" s="57"/>
      <c r="O3" s="57"/>
      <c r="P3" s="57"/>
    </row>
    <row r="4" spans="1:7" ht="58.5" customHeight="1" thickBot="1">
      <c r="A4" s="13" t="s">
        <v>45</v>
      </c>
      <c r="B4" s="24" t="s">
        <v>5</v>
      </c>
      <c r="C4" s="25"/>
      <c r="D4" s="25"/>
      <c r="E4" s="25"/>
      <c r="F4" s="32">
        <f>F5</f>
        <v>6975200</v>
      </c>
      <c r="G4" s="33">
        <f>G5</f>
        <v>6911686.5600000005</v>
      </c>
    </row>
    <row r="5" spans="1:9" ht="21" customHeight="1">
      <c r="A5" s="14" t="s">
        <v>51</v>
      </c>
      <c r="B5" s="26" t="s">
        <v>5</v>
      </c>
      <c r="C5" s="26" t="s">
        <v>50</v>
      </c>
      <c r="D5" s="26"/>
      <c r="E5" s="26"/>
      <c r="F5" s="34">
        <f>F6+F9+F16</f>
        <v>6975200</v>
      </c>
      <c r="G5" s="35">
        <f>G6+G9+G16</f>
        <v>6911686.5600000005</v>
      </c>
      <c r="I5" s="2"/>
    </row>
    <row r="6" spans="1:7" ht="54" customHeight="1">
      <c r="A6" s="14" t="s">
        <v>26</v>
      </c>
      <c r="B6" s="26" t="s">
        <v>5</v>
      </c>
      <c r="C6" s="26" t="s">
        <v>6</v>
      </c>
      <c r="D6" s="26"/>
      <c r="E6" s="26"/>
      <c r="F6" s="36">
        <f>F7</f>
        <v>1223400</v>
      </c>
      <c r="G6" s="37">
        <f>G7</f>
        <v>1222092.16</v>
      </c>
    </row>
    <row r="7" spans="1:9" ht="24.75" customHeight="1">
      <c r="A7" s="14" t="s">
        <v>7</v>
      </c>
      <c r="B7" s="10" t="s">
        <v>5</v>
      </c>
      <c r="C7" s="26" t="s">
        <v>8</v>
      </c>
      <c r="D7" s="26" t="s">
        <v>88</v>
      </c>
      <c r="E7" s="26"/>
      <c r="F7" s="38">
        <f>F8</f>
        <v>1223400</v>
      </c>
      <c r="G7" s="39">
        <f>G8</f>
        <v>1222092.16</v>
      </c>
      <c r="I7" s="2"/>
    </row>
    <row r="8" spans="1:7" ht="113.25" customHeight="1">
      <c r="A8" s="17" t="s">
        <v>53</v>
      </c>
      <c r="B8" s="10" t="s">
        <v>5</v>
      </c>
      <c r="C8" s="26" t="s">
        <v>8</v>
      </c>
      <c r="D8" s="26" t="s">
        <v>88</v>
      </c>
      <c r="E8" s="26" t="s">
        <v>52</v>
      </c>
      <c r="F8" s="34">
        <v>1223400</v>
      </c>
      <c r="G8" s="35">
        <v>1222092.16</v>
      </c>
    </row>
    <row r="9" spans="1:7" ht="79.5" customHeight="1">
      <c r="A9" s="18" t="s">
        <v>27</v>
      </c>
      <c r="B9" s="10" t="s">
        <v>5</v>
      </c>
      <c r="C9" s="10" t="s">
        <v>9</v>
      </c>
      <c r="D9" s="26"/>
      <c r="E9" s="26"/>
      <c r="F9" s="36">
        <f>F10+F12</f>
        <v>5607800</v>
      </c>
      <c r="G9" s="37">
        <f>G10+G12</f>
        <v>5545594.4</v>
      </c>
    </row>
    <row r="10" spans="1:7" ht="76.5">
      <c r="A10" s="14" t="s">
        <v>33</v>
      </c>
      <c r="B10" s="10" t="s">
        <v>5</v>
      </c>
      <c r="C10" s="10" t="s">
        <v>9</v>
      </c>
      <c r="D10" s="26" t="s">
        <v>89</v>
      </c>
      <c r="E10" s="26"/>
      <c r="F10" s="38">
        <f>F11</f>
        <v>249600</v>
      </c>
      <c r="G10" s="39">
        <f>G11</f>
        <v>243100</v>
      </c>
    </row>
    <row r="11" spans="1:7" ht="120.75" customHeight="1">
      <c r="A11" s="17" t="s">
        <v>53</v>
      </c>
      <c r="B11" s="10" t="s">
        <v>5</v>
      </c>
      <c r="C11" s="10" t="s">
        <v>9</v>
      </c>
      <c r="D11" s="26" t="s">
        <v>89</v>
      </c>
      <c r="E11" s="26" t="s">
        <v>52</v>
      </c>
      <c r="F11" s="34">
        <v>249600</v>
      </c>
      <c r="G11" s="35">
        <v>243100</v>
      </c>
    </row>
    <row r="12" spans="1:7" ht="38.25">
      <c r="A12" s="15" t="s">
        <v>79</v>
      </c>
      <c r="B12" s="10" t="s">
        <v>5</v>
      </c>
      <c r="C12" s="10" t="s">
        <v>9</v>
      </c>
      <c r="D12" s="10" t="s">
        <v>90</v>
      </c>
      <c r="E12" s="26"/>
      <c r="F12" s="38">
        <f>F13+F14+F15</f>
        <v>5358200</v>
      </c>
      <c r="G12" s="39">
        <f>G13+G14+G15</f>
        <v>5302494.4</v>
      </c>
    </row>
    <row r="13" spans="1:7" ht="114" customHeight="1">
      <c r="A13" s="17" t="s">
        <v>53</v>
      </c>
      <c r="B13" s="27" t="s">
        <v>5</v>
      </c>
      <c r="C13" s="27" t="s">
        <v>9</v>
      </c>
      <c r="D13" s="10" t="s">
        <v>90</v>
      </c>
      <c r="E13" s="10" t="s">
        <v>52</v>
      </c>
      <c r="F13" s="34">
        <v>3253700</v>
      </c>
      <c r="G13" s="35">
        <v>3250927.16</v>
      </c>
    </row>
    <row r="14" spans="1:7" ht="41.25" customHeight="1">
      <c r="A14" s="16" t="s">
        <v>48</v>
      </c>
      <c r="B14" s="27" t="s">
        <v>5</v>
      </c>
      <c r="C14" s="27" t="s">
        <v>9</v>
      </c>
      <c r="D14" s="10" t="s">
        <v>90</v>
      </c>
      <c r="E14" s="10" t="s">
        <v>49</v>
      </c>
      <c r="F14" s="34">
        <v>1907900</v>
      </c>
      <c r="G14" s="35">
        <v>1855104.71</v>
      </c>
    </row>
    <row r="15" spans="1:7" ht="22.5" customHeight="1">
      <c r="A15" s="19" t="s">
        <v>56</v>
      </c>
      <c r="B15" s="27" t="s">
        <v>5</v>
      </c>
      <c r="C15" s="27" t="s">
        <v>9</v>
      </c>
      <c r="D15" s="10" t="s">
        <v>90</v>
      </c>
      <c r="E15" s="28" t="s">
        <v>57</v>
      </c>
      <c r="F15" s="34">
        <v>196600</v>
      </c>
      <c r="G15" s="35">
        <v>196462.53</v>
      </c>
    </row>
    <row r="16" spans="1:7" ht="25.5">
      <c r="A16" s="18" t="s">
        <v>16</v>
      </c>
      <c r="B16" s="10" t="s">
        <v>5</v>
      </c>
      <c r="C16" s="10" t="s">
        <v>30</v>
      </c>
      <c r="D16" s="10"/>
      <c r="E16" s="10"/>
      <c r="F16" s="36">
        <f>F17</f>
        <v>144000</v>
      </c>
      <c r="G16" s="37">
        <f>G17</f>
        <v>144000</v>
      </c>
    </row>
    <row r="17" spans="1:7" ht="80.25" customHeight="1">
      <c r="A17" s="17" t="s">
        <v>58</v>
      </c>
      <c r="B17" s="10" t="s">
        <v>5</v>
      </c>
      <c r="C17" s="10" t="s">
        <v>30</v>
      </c>
      <c r="D17" s="10" t="s">
        <v>123</v>
      </c>
      <c r="E17" s="10"/>
      <c r="F17" s="40">
        <f>F18</f>
        <v>144000</v>
      </c>
      <c r="G17" s="39">
        <f>G18</f>
        <v>144000</v>
      </c>
    </row>
    <row r="18" spans="1:7" ht="15.75" customHeight="1" thickBot="1">
      <c r="A18" s="19" t="s">
        <v>56</v>
      </c>
      <c r="B18" s="10" t="s">
        <v>5</v>
      </c>
      <c r="C18" s="10" t="s">
        <v>30</v>
      </c>
      <c r="D18" s="10" t="s">
        <v>123</v>
      </c>
      <c r="E18" s="10" t="s">
        <v>57</v>
      </c>
      <c r="F18" s="41">
        <v>144000</v>
      </c>
      <c r="G18" s="35">
        <v>144000</v>
      </c>
    </row>
    <row r="19" spans="1:9" ht="57.75" thickBot="1">
      <c r="A19" s="13" t="s">
        <v>11</v>
      </c>
      <c r="B19" s="24" t="s">
        <v>10</v>
      </c>
      <c r="C19" s="25"/>
      <c r="D19" s="25"/>
      <c r="E19" s="25"/>
      <c r="F19" s="42">
        <f>F20+F51+F55+F59+F66+F70+F89+F95+F104+F108</f>
        <v>122256600</v>
      </c>
      <c r="G19" s="43">
        <f>G20+G51+G55+G59+G66+G70+G89+G95+G104+G108</f>
        <v>120348857.62999998</v>
      </c>
      <c r="I19" s="2"/>
    </row>
    <row r="20" spans="1:7" ht="20.25" customHeight="1">
      <c r="A20" s="14" t="s">
        <v>51</v>
      </c>
      <c r="B20" s="26" t="s">
        <v>10</v>
      </c>
      <c r="C20" s="26" t="s">
        <v>50</v>
      </c>
      <c r="D20" s="26"/>
      <c r="E20" s="26"/>
      <c r="F20" s="44">
        <f>F21+F31+F34</f>
        <v>20379500</v>
      </c>
      <c r="G20" s="45">
        <f>G21+G31+G34</f>
        <v>19613481.36</v>
      </c>
    </row>
    <row r="21" spans="1:7" ht="89.25">
      <c r="A21" s="14" t="s">
        <v>12</v>
      </c>
      <c r="B21" s="26" t="s">
        <v>10</v>
      </c>
      <c r="C21" s="26" t="s">
        <v>13</v>
      </c>
      <c r="D21" s="26"/>
      <c r="E21" s="26"/>
      <c r="F21" s="46">
        <f>F22+F29+F26</f>
        <v>19321000</v>
      </c>
      <c r="G21" s="47">
        <f>G22+G29+G26</f>
        <v>18736909.96</v>
      </c>
    </row>
    <row r="22" spans="1:7" ht="54" customHeight="1">
      <c r="A22" s="15" t="s">
        <v>80</v>
      </c>
      <c r="B22" s="10" t="s">
        <v>10</v>
      </c>
      <c r="C22" s="10" t="s">
        <v>13</v>
      </c>
      <c r="D22" s="26" t="s">
        <v>91</v>
      </c>
      <c r="E22" s="26"/>
      <c r="F22" s="38">
        <f>F23+F24+F25</f>
        <v>15317200</v>
      </c>
      <c r="G22" s="39">
        <f>G23+G24+G25</f>
        <v>14801819.469999999</v>
      </c>
    </row>
    <row r="23" spans="1:7" ht="111" customHeight="1">
      <c r="A23" s="17" t="s">
        <v>53</v>
      </c>
      <c r="B23" s="10" t="s">
        <v>10</v>
      </c>
      <c r="C23" s="10" t="s">
        <v>13</v>
      </c>
      <c r="D23" s="26" t="s">
        <v>91</v>
      </c>
      <c r="E23" s="26" t="s">
        <v>52</v>
      </c>
      <c r="F23" s="34">
        <v>13963600</v>
      </c>
      <c r="G23" s="35">
        <v>13943181.2</v>
      </c>
    </row>
    <row r="24" spans="1:7" ht="39.75" customHeight="1">
      <c r="A24" s="16" t="s">
        <v>48</v>
      </c>
      <c r="B24" s="27" t="s">
        <v>10</v>
      </c>
      <c r="C24" s="27" t="s">
        <v>13</v>
      </c>
      <c r="D24" s="26" t="s">
        <v>91</v>
      </c>
      <c r="E24" s="10" t="s">
        <v>49</v>
      </c>
      <c r="F24" s="34">
        <v>1351600</v>
      </c>
      <c r="G24" s="35">
        <v>858638.27</v>
      </c>
    </row>
    <row r="25" spans="1:7" ht="22.5" customHeight="1">
      <c r="A25" s="19" t="s">
        <v>56</v>
      </c>
      <c r="B25" s="27" t="s">
        <v>10</v>
      </c>
      <c r="C25" s="27" t="s">
        <v>13</v>
      </c>
      <c r="D25" s="26" t="s">
        <v>91</v>
      </c>
      <c r="E25" s="28" t="s">
        <v>57</v>
      </c>
      <c r="F25" s="34">
        <v>2000</v>
      </c>
      <c r="G25" s="35">
        <v>0</v>
      </c>
    </row>
    <row r="26" spans="1:8" ht="108" customHeight="1">
      <c r="A26" s="17" t="s">
        <v>85</v>
      </c>
      <c r="B26" s="10" t="s">
        <v>10</v>
      </c>
      <c r="C26" s="27" t="s">
        <v>13</v>
      </c>
      <c r="D26" s="10" t="s">
        <v>92</v>
      </c>
      <c r="E26" s="10"/>
      <c r="F26" s="38">
        <f>F27+F28</f>
        <v>3996900</v>
      </c>
      <c r="G26" s="39">
        <f>G27+G28</f>
        <v>3928190.49</v>
      </c>
      <c r="H26" s="8"/>
    </row>
    <row r="27" spans="1:8" ht="114.75" customHeight="1">
      <c r="A27" s="17" t="s">
        <v>53</v>
      </c>
      <c r="B27" s="12" t="s">
        <v>10</v>
      </c>
      <c r="C27" s="27" t="s">
        <v>13</v>
      </c>
      <c r="D27" s="10" t="s">
        <v>92</v>
      </c>
      <c r="E27" s="12" t="s">
        <v>52</v>
      </c>
      <c r="F27" s="48">
        <v>3681400</v>
      </c>
      <c r="G27" s="35">
        <v>3647274.54</v>
      </c>
      <c r="H27" s="8"/>
    </row>
    <row r="28" spans="1:8" ht="51" customHeight="1">
      <c r="A28" s="16" t="s">
        <v>48</v>
      </c>
      <c r="B28" s="12" t="s">
        <v>10</v>
      </c>
      <c r="C28" s="27" t="s">
        <v>13</v>
      </c>
      <c r="D28" s="10" t="s">
        <v>92</v>
      </c>
      <c r="E28" s="12" t="s">
        <v>49</v>
      </c>
      <c r="F28" s="48">
        <v>315500</v>
      </c>
      <c r="G28" s="35">
        <v>280915.95</v>
      </c>
      <c r="H28" s="8"/>
    </row>
    <row r="29" spans="1:7" ht="105.75" customHeight="1">
      <c r="A29" s="17" t="s">
        <v>81</v>
      </c>
      <c r="B29" s="10" t="s">
        <v>10</v>
      </c>
      <c r="C29" s="10" t="s">
        <v>13</v>
      </c>
      <c r="D29" s="10" t="s">
        <v>93</v>
      </c>
      <c r="E29" s="10"/>
      <c r="F29" s="38">
        <f>F30</f>
        <v>6900</v>
      </c>
      <c r="G29" s="39">
        <f>G30</f>
        <v>6900</v>
      </c>
    </row>
    <row r="30" spans="1:7" ht="42" customHeight="1">
      <c r="A30" s="16" t="s">
        <v>48</v>
      </c>
      <c r="B30" s="10" t="s">
        <v>10</v>
      </c>
      <c r="C30" s="10" t="s">
        <v>13</v>
      </c>
      <c r="D30" s="10" t="s">
        <v>93</v>
      </c>
      <c r="E30" s="10" t="s">
        <v>49</v>
      </c>
      <c r="F30" s="34">
        <v>6900</v>
      </c>
      <c r="G30" s="35">
        <v>6900</v>
      </c>
    </row>
    <row r="31" spans="1:7" ht="12.75">
      <c r="A31" s="18" t="s">
        <v>14</v>
      </c>
      <c r="B31" s="10" t="s">
        <v>10</v>
      </c>
      <c r="C31" s="10" t="s">
        <v>29</v>
      </c>
      <c r="D31" s="10"/>
      <c r="E31" s="10"/>
      <c r="F31" s="36">
        <f>F32</f>
        <v>20000</v>
      </c>
      <c r="G31" s="37">
        <f>G32</f>
        <v>0</v>
      </c>
    </row>
    <row r="32" spans="1:7" ht="25.5">
      <c r="A32" s="18" t="s">
        <v>15</v>
      </c>
      <c r="B32" s="10" t="s">
        <v>10</v>
      </c>
      <c r="C32" s="10" t="s">
        <v>29</v>
      </c>
      <c r="D32" s="10" t="s">
        <v>94</v>
      </c>
      <c r="E32" s="10"/>
      <c r="F32" s="38">
        <f>F33</f>
        <v>20000</v>
      </c>
      <c r="G32" s="39">
        <f>G33</f>
        <v>0</v>
      </c>
    </row>
    <row r="33" spans="1:9" ht="25.5">
      <c r="A33" s="19" t="s">
        <v>56</v>
      </c>
      <c r="B33" s="10" t="s">
        <v>10</v>
      </c>
      <c r="C33" s="10" t="s">
        <v>29</v>
      </c>
      <c r="D33" s="10" t="s">
        <v>94</v>
      </c>
      <c r="E33" s="10" t="s">
        <v>57</v>
      </c>
      <c r="F33" s="34">
        <v>20000</v>
      </c>
      <c r="G33" s="35">
        <v>0</v>
      </c>
      <c r="I33" s="2"/>
    </row>
    <row r="34" spans="1:7" ht="25.5">
      <c r="A34" s="18" t="s">
        <v>16</v>
      </c>
      <c r="B34" s="10" t="s">
        <v>10</v>
      </c>
      <c r="C34" s="10" t="s">
        <v>30</v>
      </c>
      <c r="D34" s="10"/>
      <c r="E34" s="10"/>
      <c r="F34" s="36">
        <f>F37+F41+F43+F45+F47+F49+F39+F35</f>
        <v>1038500</v>
      </c>
      <c r="G34" s="37">
        <f>G37+G41+G43+G45+G47+G49+G39+G35</f>
        <v>876571.4</v>
      </c>
    </row>
    <row r="35" spans="1:7" ht="63.75">
      <c r="A35" s="20" t="s">
        <v>128</v>
      </c>
      <c r="B35" s="10" t="s">
        <v>10</v>
      </c>
      <c r="C35" s="10" t="s">
        <v>30</v>
      </c>
      <c r="D35" s="10" t="s">
        <v>129</v>
      </c>
      <c r="E35" s="10"/>
      <c r="F35" s="49">
        <f>F36</f>
        <v>250000</v>
      </c>
      <c r="G35" s="39">
        <f>G36</f>
        <v>115000</v>
      </c>
    </row>
    <row r="36" spans="1:7" ht="42" customHeight="1">
      <c r="A36" s="16" t="s">
        <v>48</v>
      </c>
      <c r="B36" s="10" t="s">
        <v>10</v>
      </c>
      <c r="C36" s="10" t="s">
        <v>30</v>
      </c>
      <c r="D36" s="10" t="s">
        <v>129</v>
      </c>
      <c r="E36" s="10" t="s">
        <v>49</v>
      </c>
      <c r="F36" s="48">
        <v>250000</v>
      </c>
      <c r="G36" s="50">
        <v>115000</v>
      </c>
    </row>
    <row r="37" spans="1:7" ht="25.5">
      <c r="A37" s="20" t="s">
        <v>34</v>
      </c>
      <c r="B37" s="10" t="s">
        <v>10</v>
      </c>
      <c r="C37" s="10" t="s">
        <v>30</v>
      </c>
      <c r="D37" s="10" t="s">
        <v>122</v>
      </c>
      <c r="E37" s="10"/>
      <c r="F37" s="49">
        <f>F38</f>
        <v>500000</v>
      </c>
      <c r="G37" s="39">
        <f>G38</f>
        <v>473071.4</v>
      </c>
    </row>
    <row r="38" spans="1:7" ht="42" customHeight="1">
      <c r="A38" s="16" t="s">
        <v>48</v>
      </c>
      <c r="B38" s="10" t="s">
        <v>10</v>
      </c>
      <c r="C38" s="10" t="s">
        <v>30</v>
      </c>
      <c r="D38" s="10" t="s">
        <v>122</v>
      </c>
      <c r="E38" s="10" t="s">
        <v>49</v>
      </c>
      <c r="F38" s="48">
        <v>500000</v>
      </c>
      <c r="G38" s="50">
        <v>473071.4</v>
      </c>
    </row>
    <row r="39" spans="1:7" ht="237" customHeight="1">
      <c r="A39" s="55" t="s">
        <v>125</v>
      </c>
      <c r="B39" s="10" t="s">
        <v>10</v>
      </c>
      <c r="C39" s="10" t="s">
        <v>30</v>
      </c>
      <c r="D39" s="10" t="s">
        <v>124</v>
      </c>
      <c r="E39" s="10"/>
      <c r="F39" s="49">
        <f>F40</f>
        <v>100000</v>
      </c>
      <c r="G39" s="39">
        <f>G40</f>
        <v>100000</v>
      </c>
    </row>
    <row r="40" spans="1:7" ht="38.25">
      <c r="A40" s="16" t="s">
        <v>48</v>
      </c>
      <c r="B40" s="10" t="s">
        <v>10</v>
      </c>
      <c r="C40" s="10" t="s">
        <v>30</v>
      </c>
      <c r="D40" s="10" t="s">
        <v>124</v>
      </c>
      <c r="E40" s="10" t="s">
        <v>49</v>
      </c>
      <c r="F40" s="48">
        <v>100000</v>
      </c>
      <c r="G40" s="50">
        <v>100000</v>
      </c>
    </row>
    <row r="41" spans="1:7" ht="67.5" customHeight="1">
      <c r="A41" s="15" t="s">
        <v>97</v>
      </c>
      <c r="B41" s="10" t="s">
        <v>10</v>
      </c>
      <c r="C41" s="10" t="s">
        <v>30</v>
      </c>
      <c r="D41" s="10" t="s">
        <v>95</v>
      </c>
      <c r="E41" s="10"/>
      <c r="F41" s="49">
        <f>F42</f>
        <v>45000</v>
      </c>
      <c r="G41" s="39">
        <f>G42</f>
        <v>45000</v>
      </c>
    </row>
    <row r="42" spans="1:7" ht="38.25">
      <c r="A42" s="16" t="s">
        <v>48</v>
      </c>
      <c r="B42" s="10" t="s">
        <v>10</v>
      </c>
      <c r="C42" s="10" t="s">
        <v>30</v>
      </c>
      <c r="D42" s="10" t="s">
        <v>95</v>
      </c>
      <c r="E42" s="10" t="s">
        <v>49</v>
      </c>
      <c r="F42" s="48">
        <v>45000</v>
      </c>
      <c r="G42" s="50">
        <v>45000</v>
      </c>
    </row>
    <row r="43" spans="1:7" ht="105.75" customHeight="1">
      <c r="A43" s="15" t="s">
        <v>82</v>
      </c>
      <c r="B43" s="10" t="s">
        <v>10</v>
      </c>
      <c r="C43" s="10" t="s">
        <v>30</v>
      </c>
      <c r="D43" s="10" t="s">
        <v>96</v>
      </c>
      <c r="E43" s="10"/>
      <c r="F43" s="49">
        <f>F44</f>
        <v>50000</v>
      </c>
      <c r="G43" s="39">
        <f>G44</f>
        <v>50000</v>
      </c>
    </row>
    <row r="44" spans="1:7" ht="38.25">
      <c r="A44" s="16" t="s">
        <v>48</v>
      </c>
      <c r="B44" s="10" t="s">
        <v>10</v>
      </c>
      <c r="C44" s="10" t="s">
        <v>30</v>
      </c>
      <c r="D44" s="10" t="s">
        <v>96</v>
      </c>
      <c r="E44" s="10" t="s">
        <v>49</v>
      </c>
      <c r="F44" s="48">
        <v>50000</v>
      </c>
      <c r="G44" s="50">
        <v>50000</v>
      </c>
    </row>
    <row r="45" spans="1:7" ht="133.5" customHeight="1">
      <c r="A45" s="15" t="s">
        <v>83</v>
      </c>
      <c r="B45" s="10" t="s">
        <v>10</v>
      </c>
      <c r="C45" s="10" t="s">
        <v>30</v>
      </c>
      <c r="D45" s="10" t="s">
        <v>98</v>
      </c>
      <c r="E45" s="10"/>
      <c r="F45" s="49">
        <f>F46</f>
        <v>50000</v>
      </c>
      <c r="G45" s="39">
        <f>G46</f>
        <v>50000</v>
      </c>
    </row>
    <row r="46" spans="1:7" ht="38.25">
      <c r="A46" s="16" t="s">
        <v>48</v>
      </c>
      <c r="B46" s="10" t="s">
        <v>10</v>
      </c>
      <c r="C46" s="10" t="s">
        <v>30</v>
      </c>
      <c r="D46" s="10" t="s">
        <v>98</v>
      </c>
      <c r="E46" s="10" t="s">
        <v>49</v>
      </c>
      <c r="F46" s="48">
        <v>50000</v>
      </c>
      <c r="G46" s="50">
        <v>50000</v>
      </c>
    </row>
    <row r="47" spans="1:7" ht="119.25" customHeight="1">
      <c r="A47" s="15" t="s">
        <v>114</v>
      </c>
      <c r="B47" s="30" t="s">
        <v>10</v>
      </c>
      <c r="C47" s="30" t="s">
        <v>30</v>
      </c>
      <c r="D47" s="30" t="s">
        <v>115</v>
      </c>
      <c r="E47" s="10"/>
      <c r="F47" s="49">
        <f>F48</f>
        <v>30000</v>
      </c>
      <c r="G47" s="39">
        <f>G48</f>
        <v>30000</v>
      </c>
    </row>
    <row r="48" spans="1:7" ht="51">
      <c r="A48" s="15" t="s">
        <v>113</v>
      </c>
      <c r="B48" s="30" t="s">
        <v>10</v>
      </c>
      <c r="C48" s="30" t="s">
        <v>30</v>
      </c>
      <c r="D48" s="30" t="s">
        <v>115</v>
      </c>
      <c r="E48" s="10" t="s">
        <v>49</v>
      </c>
      <c r="F48" s="48">
        <v>30000</v>
      </c>
      <c r="G48" s="50">
        <v>30000</v>
      </c>
    </row>
    <row r="49" spans="1:7" ht="145.5" customHeight="1">
      <c r="A49" s="31" t="s">
        <v>117</v>
      </c>
      <c r="B49" s="30" t="s">
        <v>10</v>
      </c>
      <c r="C49" s="30" t="s">
        <v>30</v>
      </c>
      <c r="D49" s="30" t="s">
        <v>116</v>
      </c>
      <c r="E49" s="10"/>
      <c r="F49" s="49">
        <f>F50</f>
        <v>13500</v>
      </c>
      <c r="G49" s="39">
        <f>G50</f>
        <v>13500</v>
      </c>
    </row>
    <row r="50" spans="1:7" ht="51">
      <c r="A50" s="29" t="s">
        <v>113</v>
      </c>
      <c r="B50" s="30" t="s">
        <v>10</v>
      </c>
      <c r="C50" s="30" t="s">
        <v>30</v>
      </c>
      <c r="D50" s="30" t="s">
        <v>116</v>
      </c>
      <c r="E50" s="10" t="s">
        <v>49</v>
      </c>
      <c r="F50" s="48">
        <v>13500</v>
      </c>
      <c r="G50" s="50">
        <v>13500</v>
      </c>
    </row>
    <row r="51" spans="1:7" ht="42" customHeight="1">
      <c r="A51" s="17" t="s">
        <v>60</v>
      </c>
      <c r="B51" s="10" t="s">
        <v>10</v>
      </c>
      <c r="C51" s="10" t="s">
        <v>59</v>
      </c>
      <c r="D51" s="10"/>
      <c r="E51" s="10"/>
      <c r="F51" s="48">
        <f aca="true" t="shared" si="0" ref="F51:G53">F52</f>
        <v>123000</v>
      </c>
      <c r="G51" s="50">
        <f t="shared" si="0"/>
        <v>122363.6</v>
      </c>
    </row>
    <row r="52" spans="1:7" ht="55.5" customHeight="1">
      <c r="A52" s="17" t="s">
        <v>28</v>
      </c>
      <c r="B52" s="10" t="s">
        <v>10</v>
      </c>
      <c r="C52" s="10" t="s">
        <v>17</v>
      </c>
      <c r="D52" s="10"/>
      <c r="E52" s="10"/>
      <c r="F52" s="51">
        <f t="shared" si="0"/>
        <v>123000</v>
      </c>
      <c r="G52" s="37">
        <f t="shared" si="0"/>
        <v>122363.6</v>
      </c>
    </row>
    <row r="53" spans="1:7" ht="63.75">
      <c r="A53" s="21" t="s">
        <v>100</v>
      </c>
      <c r="B53" s="10" t="s">
        <v>10</v>
      </c>
      <c r="C53" s="10" t="s">
        <v>17</v>
      </c>
      <c r="D53" s="10" t="s">
        <v>99</v>
      </c>
      <c r="E53" s="10"/>
      <c r="F53" s="38">
        <f t="shared" si="0"/>
        <v>123000</v>
      </c>
      <c r="G53" s="39">
        <f t="shared" si="0"/>
        <v>122363.6</v>
      </c>
    </row>
    <row r="54" spans="1:7" ht="43.5" customHeight="1">
      <c r="A54" s="16" t="s">
        <v>48</v>
      </c>
      <c r="B54" s="10" t="s">
        <v>10</v>
      </c>
      <c r="C54" s="10" t="s">
        <v>17</v>
      </c>
      <c r="D54" s="10" t="s">
        <v>99</v>
      </c>
      <c r="E54" s="10" t="s">
        <v>49</v>
      </c>
      <c r="F54" s="34">
        <v>123000</v>
      </c>
      <c r="G54" s="35">
        <v>122363.6</v>
      </c>
    </row>
    <row r="55" spans="1:7" ht="21.75" customHeight="1">
      <c r="A55" s="17" t="s">
        <v>62</v>
      </c>
      <c r="B55" s="10" t="s">
        <v>10</v>
      </c>
      <c r="C55" s="10" t="s">
        <v>61</v>
      </c>
      <c r="D55" s="10"/>
      <c r="E55" s="10"/>
      <c r="F55" s="48">
        <f aca="true" t="shared" si="1" ref="F55:G57">F56</f>
        <v>413700</v>
      </c>
      <c r="G55" s="50">
        <f t="shared" si="1"/>
        <v>413693.64</v>
      </c>
    </row>
    <row r="56" spans="1:7" ht="25.5" customHeight="1">
      <c r="A56" s="17" t="s">
        <v>36</v>
      </c>
      <c r="B56" s="10" t="s">
        <v>10</v>
      </c>
      <c r="C56" s="10" t="s">
        <v>35</v>
      </c>
      <c r="D56" s="10"/>
      <c r="E56" s="10"/>
      <c r="F56" s="51">
        <f t="shared" si="1"/>
        <v>413700</v>
      </c>
      <c r="G56" s="37">
        <f t="shared" si="1"/>
        <v>413693.64</v>
      </c>
    </row>
    <row r="57" spans="1:7" ht="127.5">
      <c r="A57" s="22" t="s">
        <v>37</v>
      </c>
      <c r="B57" s="10" t="s">
        <v>10</v>
      </c>
      <c r="C57" s="10" t="s">
        <v>35</v>
      </c>
      <c r="D57" s="10" t="s">
        <v>101</v>
      </c>
      <c r="E57" s="10"/>
      <c r="F57" s="38">
        <f t="shared" si="1"/>
        <v>413700</v>
      </c>
      <c r="G57" s="39">
        <f t="shared" si="1"/>
        <v>413693.64</v>
      </c>
    </row>
    <row r="58" spans="1:7" ht="38.25">
      <c r="A58" s="16" t="s">
        <v>48</v>
      </c>
      <c r="B58" s="10" t="s">
        <v>10</v>
      </c>
      <c r="C58" s="10" t="s">
        <v>35</v>
      </c>
      <c r="D58" s="10" t="s">
        <v>101</v>
      </c>
      <c r="E58" s="10" t="s">
        <v>49</v>
      </c>
      <c r="F58" s="34">
        <v>413700</v>
      </c>
      <c r="G58" s="35">
        <v>413693.64</v>
      </c>
    </row>
    <row r="59" spans="1:9" ht="25.5">
      <c r="A59" s="17" t="s">
        <v>63</v>
      </c>
      <c r="B59" s="10" t="s">
        <v>10</v>
      </c>
      <c r="C59" s="10" t="s">
        <v>64</v>
      </c>
      <c r="D59" s="10"/>
      <c r="E59" s="10"/>
      <c r="F59" s="34">
        <f>F60</f>
        <v>59681600</v>
      </c>
      <c r="G59" s="35">
        <f>G60</f>
        <v>59423345.44</v>
      </c>
      <c r="I59" s="2"/>
    </row>
    <row r="60" spans="1:9" ht="12.75">
      <c r="A60" s="17" t="s">
        <v>18</v>
      </c>
      <c r="B60" s="10" t="s">
        <v>10</v>
      </c>
      <c r="C60" s="10" t="s">
        <v>19</v>
      </c>
      <c r="D60" s="10"/>
      <c r="E60" s="10"/>
      <c r="F60" s="52">
        <f>F61+F64</f>
        <v>59681600</v>
      </c>
      <c r="G60" s="37">
        <f>G61+G64</f>
        <v>59423345.44</v>
      </c>
      <c r="I60" s="2"/>
    </row>
    <row r="61" spans="1:7" ht="25.5">
      <c r="A61" s="17" t="s">
        <v>103</v>
      </c>
      <c r="B61" s="10" t="s">
        <v>10</v>
      </c>
      <c r="C61" s="10" t="s">
        <v>19</v>
      </c>
      <c r="D61" s="10" t="s">
        <v>102</v>
      </c>
      <c r="E61" s="10"/>
      <c r="F61" s="38">
        <f>F62+F63</f>
        <v>54283300</v>
      </c>
      <c r="G61" s="39">
        <f>G62+G63</f>
        <v>54025272.07</v>
      </c>
    </row>
    <row r="62" spans="1:9" ht="38.25">
      <c r="A62" s="16" t="s">
        <v>48</v>
      </c>
      <c r="B62" s="10" t="s">
        <v>10</v>
      </c>
      <c r="C62" s="10" t="s">
        <v>19</v>
      </c>
      <c r="D62" s="10" t="s">
        <v>102</v>
      </c>
      <c r="E62" s="10" t="s">
        <v>49</v>
      </c>
      <c r="F62" s="53">
        <v>54233300</v>
      </c>
      <c r="G62" s="35">
        <v>53975272.07</v>
      </c>
      <c r="I62" s="2"/>
    </row>
    <row r="63" spans="1:9" ht="25.5">
      <c r="A63" s="16" t="s">
        <v>56</v>
      </c>
      <c r="B63" s="10" t="s">
        <v>10</v>
      </c>
      <c r="C63" s="10" t="s">
        <v>19</v>
      </c>
      <c r="D63" s="10" t="s">
        <v>102</v>
      </c>
      <c r="E63" s="10" t="s">
        <v>57</v>
      </c>
      <c r="F63" s="53">
        <v>50000</v>
      </c>
      <c r="G63" s="35">
        <v>50000</v>
      </c>
      <c r="I63" s="2"/>
    </row>
    <row r="64" spans="1:7" ht="51">
      <c r="A64" s="17" t="s">
        <v>131</v>
      </c>
      <c r="B64" s="10" t="s">
        <v>10</v>
      </c>
      <c r="C64" s="10" t="s">
        <v>19</v>
      </c>
      <c r="D64" s="10" t="s">
        <v>130</v>
      </c>
      <c r="E64" s="10"/>
      <c r="F64" s="38">
        <f>F65</f>
        <v>5398300</v>
      </c>
      <c r="G64" s="39">
        <f>G65</f>
        <v>5398073.37</v>
      </c>
    </row>
    <row r="65" spans="1:9" ht="38.25">
      <c r="A65" s="16" t="s">
        <v>48</v>
      </c>
      <c r="B65" s="10" t="s">
        <v>10</v>
      </c>
      <c r="C65" s="10" t="s">
        <v>19</v>
      </c>
      <c r="D65" s="10" t="s">
        <v>130</v>
      </c>
      <c r="E65" s="10" t="s">
        <v>49</v>
      </c>
      <c r="F65" s="53">
        <v>5398300</v>
      </c>
      <c r="G65" s="35">
        <v>5398073.37</v>
      </c>
      <c r="I65" s="2"/>
    </row>
    <row r="66" spans="1:9" ht="12.75">
      <c r="A66" s="17" t="s">
        <v>66</v>
      </c>
      <c r="B66" s="10" t="s">
        <v>10</v>
      </c>
      <c r="C66" s="10" t="s">
        <v>65</v>
      </c>
      <c r="D66" s="10"/>
      <c r="E66" s="10"/>
      <c r="F66" s="34">
        <f aca="true" t="shared" si="2" ref="F66:G68">F67</f>
        <v>175000</v>
      </c>
      <c r="G66" s="35">
        <f t="shared" si="2"/>
        <v>170741.69</v>
      </c>
      <c r="I66" s="2"/>
    </row>
    <row r="67" spans="1:9" ht="25.5">
      <c r="A67" s="17" t="s">
        <v>39</v>
      </c>
      <c r="B67" s="10" t="s">
        <v>10</v>
      </c>
      <c r="C67" s="10" t="s">
        <v>38</v>
      </c>
      <c r="D67" s="10"/>
      <c r="E67" s="10"/>
      <c r="F67" s="52">
        <f t="shared" si="2"/>
        <v>175000</v>
      </c>
      <c r="G67" s="37">
        <f t="shared" si="2"/>
        <v>170741.69</v>
      </c>
      <c r="I67" s="2"/>
    </row>
    <row r="68" spans="1:7" ht="51">
      <c r="A68" s="17" t="s">
        <v>43</v>
      </c>
      <c r="B68" s="10" t="s">
        <v>10</v>
      </c>
      <c r="C68" s="10" t="s">
        <v>38</v>
      </c>
      <c r="D68" s="10" t="s">
        <v>104</v>
      </c>
      <c r="E68" s="10"/>
      <c r="F68" s="38">
        <f t="shared" si="2"/>
        <v>175000</v>
      </c>
      <c r="G68" s="39">
        <f t="shared" si="2"/>
        <v>170741.69</v>
      </c>
    </row>
    <row r="69" spans="1:9" ht="38.25">
      <c r="A69" s="16" t="s">
        <v>48</v>
      </c>
      <c r="B69" s="10" t="s">
        <v>10</v>
      </c>
      <c r="C69" s="10" t="s">
        <v>38</v>
      </c>
      <c r="D69" s="10" t="s">
        <v>104</v>
      </c>
      <c r="E69" s="10" t="s">
        <v>49</v>
      </c>
      <c r="F69" s="53">
        <v>175000</v>
      </c>
      <c r="G69" s="35">
        <v>170741.69</v>
      </c>
      <c r="I69" s="2"/>
    </row>
    <row r="70" spans="1:9" ht="12.75">
      <c r="A70" s="18" t="s">
        <v>68</v>
      </c>
      <c r="B70" s="10" t="s">
        <v>10</v>
      </c>
      <c r="C70" s="10" t="s">
        <v>67</v>
      </c>
      <c r="D70" s="10"/>
      <c r="E70" s="10"/>
      <c r="F70" s="53">
        <f>F71+F74</f>
        <v>2809100</v>
      </c>
      <c r="G70" s="35">
        <f>G71+G74</f>
        <v>2685318.58</v>
      </c>
      <c r="H70" s="8"/>
      <c r="I70" s="2"/>
    </row>
    <row r="71" spans="1:9" ht="38.25">
      <c r="A71" s="15" t="s">
        <v>41</v>
      </c>
      <c r="B71" s="10" t="s">
        <v>10</v>
      </c>
      <c r="C71" s="10" t="s">
        <v>40</v>
      </c>
      <c r="D71" s="10"/>
      <c r="E71" s="10"/>
      <c r="F71" s="36">
        <f>F72</f>
        <v>90000</v>
      </c>
      <c r="G71" s="37">
        <f>G72</f>
        <v>27470</v>
      </c>
      <c r="H71" s="8"/>
      <c r="I71" s="2"/>
    </row>
    <row r="72" spans="1:8" ht="127.5">
      <c r="A72" s="20" t="s">
        <v>44</v>
      </c>
      <c r="B72" s="10" t="s">
        <v>10</v>
      </c>
      <c r="C72" s="10" t="s">
        <v>40</v>
      </c>
      <c r="D72" s="10" t="s">
        <v>105</v>
      </c>
      <c r="E72" s="10"/>
      <c r="F72" s="49">
        <f>F73</f>
        <v>90000</v>
      </c>
      <c r="G72" s="39">
        <f>G73</f>
        <v>27470</v>
      </c>
      <c r="H72" s="8"/>
    </row>
    <row r="73" spans="1:8" ht="48" customHeight="1">
      <c r="A73" s="16" t="s">
        <v>48</v>
      </c>
      <c r="B73" s="10" t="s">
        <v>10</v>
      </c>
      <c r="C73" s="10" t="s">
        <v>40</v>
      </c>
      <c r="D73" s="10" t="s">
        <v>105</v>
      </c>
      <c r="E73" s="10" t="s">
        <v>49</v>
      </c>
      <c r="F73" s="54">
        <v>90000</v>
      </c>
      <c r="G73" s="35">
        <v>27470</v>
      </c>
      <c r="H73" s="8"/>
    </row>
    <row r="74" spans="1:8" ht="25.5">
      <c r="A74" s="18" t="s">
        <v>119</v>
      </c>
      <c r="B74" s="10" t="s">
        <v>10</v>
      </c>
      <c r="C74" s="10" t="s">
        <v>120</v>
      </c>
      <c r="D74" s="10"/>
      <c r="E74" s="10"/>
      <c r="F74" s="36">
        <f>F77+F79+F81+F87+F83+F85+F75</f>
        <v>2719100</v>
      </c>
      <c r="G74" s="37">
        <f>G77+G79+G81+G87+G83+G85+G75</f>
        <v>2657848.58</v>
      </c>
      <c r="H74" s="8"/>
    </row>
    <row r="75" spans="1:7" ht="234" customHeight="1">
      <c r="A75" s="55" t="s">
        <v>125</v>
      </c>
      <c r="B75" s="10" t="s">
        <v>10</v>
      </c>
      <c r="C75" s="10" t="s">
        <v>120</v>
      </c>
      <c r="D75" s="10" t="s">
        <v>124</v>
      </c>
      <c r="E75" s="10"/>
      <c r="F75" s="49">
        <f>F76</f>
        <v>426100</v>
      </c>
      <c r="G75" s="39">
        <f>G76</f>
        <v>425963.89</v>
      </c>
    </row>
    <row r="76" spans="1:7" ht="38.25">
      <c r="A76" s="16" t="s">
        <v>48</v>
      </c>
      <c r="B76" s="10" t="s">
        <v>10</v>
      </c>
      <c r="C76" s="10" t="s">
        <v>120</v>
      </c>
      <c r="D76" s="10" t="s">
        <v>124</v>
      </c>
      <c r="E76" s="10" t="s">
        <v>49</v>
      </c>
      <c r="F76" s="48">
        <v>426100</v>
      </c>
      <c r="G76" s="50">
        <v>425963.89</v>
      </c>
    </row>
    <row r="77" spans="1:7" ht="70.5" customHeight="1">
      <c r="A77" s="15" t="s">
        <v>97</v>
      </c>
      <c r="B77" s="10" t="s">
        <v>10</v>
      </c>
      <c r="C77" s="10" t="s">
        <v>120</v>
      </c>
      <c r="D77" s="10" t="s">
        <v>95</v>
      </c>
      <c r="E77" s="10"/>
      <c r="F77" s="49">
        <f>F78</f>
        <v>100000</v>
      </c>
      <c r="G77" s="39">
        <f>G78</f>
        <v>100000</v>
      </c>
    </row>
    <row r="78" spans="1:7" ht="38.25">
      <c r="A78" s="16" t="s">
        <v>48</v>
      </c>
      <c r="B78" s="10" t="s">
        <v>10</v>
      </c>
      <c r="C78" s="10" t="s">
        <v>120</v>
      </c>
      <c r="D78" s="10" t="s">
        <v>95</v>
      </c>
      <c r="E78" s="10" t="s">
        <v>49</v>
      </c>
      <c r="F78" s="48">
        <v>100000</v>
      </c>
      <c r="G78" s="50">
        <v>100000</v>
      </c>
    </row>
    <row r="79" spans="1:7" ht="111.75" customHeight="1">
      <c r="A79" s="15" t="s">
        <v>82</v>
      </c>
      <c r="B79" s="10" t="s">
        <v>10</v>
      </c>
      <c r="C79" s="10" t="s">
        <v>120</v>
      </c>
      <c r="D79" s="10" t="s">
        <v>96</v>
      </c>
      <c r="E79" s="10"/>
      <c r="F79" s="49">
        <f>F80</f>
        <v>420000</v>
      </c>
      <c r="G79" s="39">
        <f>G80</f>
        <v>418926</v>
      </c>
    </row>
    <row r="80" spans="1:7" ht="38.25">
      <c r="A80" s="16" t="s">
        <v>48</v>
      </c>
      <c r="B80" s="10" t="s">
        <v>10</v>
      </c>
      <c r="C80" s="10" t="s">
        <v>120</v>
      </c>
      <c r="D80" s="10" t="s">
        <v>96</v>
      </c>
      <c r="E80" s="10" t="s">
        <v>49</v>
      </c>
      <c r="F80" s="48">
        <v>420000</v>
      </c>
      <c r="G80" s="50">
        <v>418926</v>
      </c>
    </row>
    <row r="81" spans="1:7" ht="134.25" customHeight="1">
      <c r="A81" s="15" t="s">
        <v>83</v>
      </c>
      <c r="B81" s="10" t="s">
        <v>10</v>
      </c>
      <c r="C81" s="10" t="s">
        <v>120</v>
      </c>
      <c r="D81" s="10" t="s">
        <v>98</v>
      </c>
      <c r="E81" s="10"/>
      <c r="F81" s="49">
        <f>F82</f>
        <v>50000</v>
      </c>
      <c r="G81" s="39">
        <f>G82</f>
        <v>49500</v>
      </c>
    </row>
    <row r="82" spans="1:7" ht="38.25">
      <c r="A82" s="16" t="s">
        <v>48</v>
      </c>
      <c r="B82" s="10" t="s">
        <v>10</v>
      </c>
      <c r="C82" s="10" t="s">
        <v>120</v>
      </c>
      <c r="D82" s="10" t="s">
        <v>98</v>
      </c>
      <c r="E82" s="10" t="s">
        <v>49</v>
      </c>
      <c r="F82" s="48">
        <v>50000</v>
      </c>
      <c r="G82" s="35">
        <v>49500</v>
      </c>
    </row>
    <row r="83" spans="1:7" ht="119.25" customHeight="1">
      <c r="A83" s="15" t="s">
        <v>114</v>
      </c>
      <c r="B83" s="30" t="s">
        <v>10</v>
      </c>
      <c r="C83" s="10" t="s">
        <v>120</v>
      </c>
      <c r="D83" s="30" t="s">
        <v>115</v>
      </c>
      <c r="E83" s="10"/>
      <c r="F83" s="49">
        <f>F84</f>
        <v>161000</v>
      </c>
      <c r="G83" s="39">
        <f>G84</f>
        <v>160146.89</v>
      </c>
    </row>
    <row r="84" spans="1:7" ht="51">
      <c r="A84" s="15" t="s">
        <v>113</v>
      </c>
      <c r="B84" s="30" t="s">
        <v>10</v>
      </c>
      <c r="C84" s="10" t="s">
        <v>120</v>
      </c>
      <c r="D84" s="30" t="s">
        <v>115</v>
      </c>
      <c r="E84" s="10" t="s">
        <v>49</v>
      </c>
      <c r="F84" s="48">
        <v>161000</v>
      </c>
      <c r="G84" s="50">
        <v>160146.89</v>
      </c>
    </row>
    <row r="85" spans="1:7" ht="144.75" customHeight="1">
      <c r="A85" s="31" t="s">
        <v>118</v>
      </c>
      <c r="B85" s="30" t="s">
        <v>10</v>
      </c>
      <c r="C85" s="10" t="s">
        <v>120</v>
      </c>
      <c r="D85" s="30" t="s">
        <v>116</v>
      </c>
      <c r="E85" s="10"/>
      <c r="F85" s="49">
        <f>F86</f>
        <v>82000</v>
      </c>
      <c r="G85" s="39">
        <f>G86</f>
        <v>81079.3</v>
      </c>
    </row>
    <row r="86" spans="1:7" ht="51">
      <c r="A86" s="29" t="s">
        <v>113</v>
      </c>
      <c r="B86" s="30" t="s">
        <v>10</v>
      </c>
      <c r="C86" s="10" t="s">
        <v>120</v>
      </c>
      <c r="D86" s="30" t="s">
        <v>116</v>
      </c>
      <c r="E86" s="10" t="s">
        <v>49</v>
      </c>
      <c r="F86" s="48">
        <v>82000</v>
      </c>
      <c r="G86" s="50">
        <v>81079.3</v>
      </c>
    </row>
    <row r="87" spans="1:8" ht="69" customHeight="1">
      <c r="A87" s="15" t="s">
        <v>132</v>
      </c>
      <c r="B87" s="10" t="s">
        <v>10</v>
      </c>
      <c r="C87" s="10" t="s">
        <v>120</v>
      </c>
      <c r="D87" s="10" t="s">
        <v>106</v>
      </c>
      <c r="E87" s="10"/>
      <c r="F87" s="49">
        <f>F88</f>
        <v>1480000</v>
      </c>
      <c r="G87" s="39">
        <f>G88</f>
        <v>1422232.5</v>
      </c>
      <c r="H87" s="8"/>
    </row>
    <row r="88" spans="1:8" ht="38.25">
      <c r="A88" s="16" t="s">
        <v>48</v>
      </c>
      <c r="B88" s="10" t="s">
        <v>10</v>
      </c>
      <c r="C88" s="10" t="s">
        <v>120</v>
      </c>
      <c r="D88" s="10" t="s">
        <v>106</v>
      </c>
      <c r="E88" s="10" t="s">
        <v>49</v>
      </c>
      <c r="F88" s="48">
        <v>1480000</v>
      </c>
      <c r="G88" s="35">
        <v>1422232.5</v>
      </c>
      <c r="H88" s="8"/>
    </row>
    <row r="89" spans="1:8" ht="12.75">
      <c r="A89" s="15" t="s">
        <v>70</v>
      </c>
      <c r="B89" s="10" t="s">
        <v>10</v>
      </c>
      <c r="C89" s="10" t="s">
        <v>69</v>
      </c>
      <c r="D89" s="10"/>
      <c r="E89" s="10"/>
      <c r="F89" s="48">
        <f>F90</f>
        <v>10544200</v>
      </c>
      <c r="G89" s="50">
        <f>G90</f>
        <v>10544030.6</v>
      </c>
      <c r="H89" s="8"/>
    </row>
    <row r="90" spans="1:8" ht="12.75">
      <c r="A90" s="15" t="s">
        <v>20</v>
      </c>
      <c r="B90" s="10" t="s">
        <v>10</v>
      </c>
      <c r="C90" s="10" t="s">
        <v>21</v>
      </c>
      <c r="D90" s="10"/>
      <c r="E90" s="10"/>
      <c r="F90" s="36">
        <f>F91+F93</f>
        <v>10544200</v>
      </c>
      <c r="G90" s="37">
        <f>G91+G93</f>
        <v>10544030.6</v>
      </c>
      <c r="H90" s="8"/>
    </row>
    <row r="91" spans="1:8" ht="51">
      <c r="A91" s="17" t="s">
        <v>42</v>
      </c>
      <c r="B91" s="10" t="s">
        <v>10</v>
      </c>
      <c r="C91" s="10" t="s">
        <v>21</v>
      </c>
      <c r="D91" s="10" t="s">
        <v>107</v>
      </c>
      <c r="E91" s="10"/>
      <c r="F91" s="38">
        <f>F92</f>
        <v>2983600</v>
      </c>
      <c r="G91" s="39">
        <f>G92</f>
        <v>2983523.5</v>
      </c>
      <c r="H91" s="8"/>
    </row>
    <row r="92" spans="1:8" ht="40.5" customHeight="1">
      <c r="A92" s="16" t="s">
        <v>48</v>
      </c>
      <c r="B92" s="10" t="s">
        <v>10</v>
      </c>
      <c r="C92" s="10" t="s">
        <v>21</v>
      </c>
      <c r="D92" s="10" t="s">
        <v>107</v>
      </c>
      <c r="E92" s="10" t="s">
        <v>49</v>
      </c>
      <c r="F92" s="53">
        <v>2983600</v>
      </c>
      <c r="G92" s="35">
        <v>2983523.5</v>
      </c>
      <c r="H92" s="8"/>
    </row>
    <row r="93" spans="1:7" ht="66" customHeight="1">
      <c r="A93" s="15" t="s">
        <v>71</v>
      </c>
      <c r="B93" s="10" t="s">
        <v>10</v>
      </c>
      <c r="C93" s="10" t="s">
        <v>21</v>
      </c>
      <c r="D93" s="10" t="s">
        <v>121</v>
      </c>
      <c r="E93" s="10"/>
      <c r="F93" s="49">
        <f>F94</f>
        <v>7560600</v>
      </c>
      <c r="G93" s="39">
        <f>G94</f>
        <v>7560507.1</v>
      </c>
    </row>
    <row r="94" spans="1:7" ht="39.75" customHeight="1">
      <c r="A94" s="16" t="s">
        <v>48</v>
      </c>
      <c r="B94" s="10" t="s">
        <v>10</v>
      </c>
      <c r="C94" s="10" t="s">
        <v>21</v>
      </c>
      <c r="D94" s="10" t="s">
        <v>121</v>
      </c>
      <c r="E94" s="10" t="s">
        <v>49</v>
      </c>
      <c r="F94" s="48">
        <v>7560600</v>
      </c>
      <c r="G94" s="35">
        <v>7560507.1</v>
      </c>
    </row>
    <row r="95" spans="1:8" ht="12.75">
      <c r="A95" s="17" t="s">
        <v>73</v>
      </c>
      <c r="B95" s="10" t="s">
        <v>10</v>
      </c>
      <c r="C95" s="10" t="s">
        <v>72</v>
      </c>
      <c r="D95" s="10"/>
      <c r="E95" s="10"/>
      <c r="F95" s="48">
        <f>F99+F96</f>
        <v>24830500</v>
      </c>
      <c r="G95" s="50">
        <f>G99+G96</f>
        <v>24101888.24</v>
      </c>
      <c r="H95" s="8"/>
    </row>
    <row r="96" spans="1:8" ht="12.75">
      <c r="A96" s="17" t="s">
        <v>134</v>
      </c>
      <c r="B96" s="10" t="s">
        <v>10</v>
      </c>
      <c r="C96" s="10" t="s">
        <v>133</v>
      </c>
      <c r="D96" s="10"/>
      <c r="E96" s="10"/>
      <c r="F96" s="52">
        <f>F97</f>
        <v>454700</v>
      </c>
      <c r="G96" s="37">
        <f>G97</f>
        <v>454671.36</v>
      </c>
      <c r="H96" s="8"/>
    </row>
    <row r="97" spans="1:8" ht="72" customHeight="1">
      <c r="A97" s="16" t="s">
        <v>84</v>
      </c>
      <c r="B97" s="10" t="s">
        <v>10</v>
      </c>
      <c r="C97" s="10" t="s">
        <v>133</v>
      </c>
      <c r="D97" s="10" t="s">
        <v>108</v>
      </c>
      <c r="E97" s="10"/>
      <c r="F97" s="38">
        <f>F98</f>
        <v>454700</v>
      </c>
      <c r="G97" s="39">
        <f>G98</f>
        <v>454671.36</v>
      </c>
      <c r="H97" s="8"/>
    </row>
    <row r="98" spans="1:8" ht="32.25" customHeight="1">
      <c r="A98" s="17" t="s">
        <v>54</v>
      </c>
      <c r="B98" s="12" t="s">
        <v>10</v>
      </c>
      <c r="C98" s="10" t="s">
        <v>133</v>
      </c>
      <c r="D98" s="10" t="s">
        <v>108</v>
      </c>
      <c r="E98" s="12" t="s">
        <v>55</v>
      </c>
      <c r="F98" s="48">
        <v>454700</v>
      </c>
      <c r="G98" s="35">
        <v>454671.36</v>
      </c>
      <c r="H98" s="8"/>
    </row>
    <row r="99" spans="1:8" ht="12.75">
      <c r="A99" s="17" t="s">
        <v>24</v>
      </c>
      <c r="B99" s="10" t="s">
        <v>10</v>
      </c>
      <c r="C99" s="10" t="s">
        <v>25</v>
      </c>
      <c r="D99" s="10"/>
      <c r="E99" s="10"/>
      <c r="F99" s="52">
        <f>F100+F102</f>
        <v>24375800</v>
      </c>
      <c r="G99" s="37">
        <f>G100+G102</f>
        <v>23647216.88</v>
      </c>
      <c r="H99" s="8"/>
    </row>
    <row r="100" spans="1:8" ht="111" customHeight="1">
      <c r="A100" s="17" t="s">
        <v>86</v>
      </c>
      <c r="B100" s="10" t="s">
        <v>10</v>
      </c>
      <c r="C100" s="10" t="s">
        <v>25</v>
      </c>
      <c r="D100" s="10" t="s">
        <v>109</v>
      </c>
      <c r="E100" s="10"/>
      <c r="F100" s="38">
        <f>F101</f>
        <v>16391600</v>
      </c>
      <c r="G100" s="39">
        <f>G101</f>
        <v>15890272</v>
      </c>
      <c r="H100" s="8"/>
    </row>
    <row r="101" spans="1:8" ht="30" customHeight="1">
      <c r="A101" s="20" t="s">
        <v>54</v>
      </c>
      <c r="B101" s="10" t="s">
        <v>10</v>
      </c>
      <c r="C101" s="10">
        <v>1004</v>
      </c>
      <c r="D101" s="10" t="s">
        <v>109</v>
      </c>
      <c r="E101" s="10" t="s">
        <v>55</v>
      </c>
      <c r="F101" s="54">
        <v>16391600</v>
      </c>
      <c r="G101" s="50">
        <v>15890272</v>
      </c>
      <c r="H101" s="8"/>
    </row>
    <row r="102" spans="1:8" ht="97.5" customHeight="1">
      <c r="A102" s="17" t="s">
        <v>87</v>
      </c>
      <c r="B102" s="10" t="s">
        <v>10</v>
      </c>
      <c r="C102" s="10" t="s">
        <v>25</v>
      </c>
      <c r="D102" s="10" t="s">
        <v>110</v>
      </c>
      <c r="E102" s="10"/>
      <c r="F102" s="38">
        <f>F103</f>
        <v>7984200</v>
      </c>
      <c r="G102" s="39">
        <f>G103</f>
        <v>7756944.88</v>
      </c>
      <c r="H102" s="8"/>
    </row>
    <row r="103" spans="1:8" ht="34.5" customHeight="1">
      <c r="A103" s="17" t="s">
        <v>54</v>
      </c>
      <c r="B103" s="10" t="s">
        <v>10</v>
      </c>
      <c r="C103" s="10">
        <v>1004</v>
      </c>
      <c r="D103" s="10" t="s">
        <v>110</v>
      </c>
      <c r="E103" s="10" t="s">
        <v>55</v>
      </c>
      <c r="F103" s="48">
        <v>7984200</v>
      </c>
      <c r="G103" s="50">
        <v>7756944.88</v>
      </c>
      <c r="H103" s="8"/>
    </row>
    <row r="104" spans="1:8" ht="12.75">
      <c r="A104" s="20" t="s">
        <v>23</v>
      </c>
      <c r="B104" s="10" t="s">
        <v>10</v>
      </c>
      <c r="C104" s="10" t="s">
        <v>74</v>
      </c>
      <c r="D104" s="10"/>
      <c r="E104" s="10"/>
      <c r="F104" s="48">
        <f aca="true" t="shared" si="3" ref="F104:G106">F105</f>
        <v>1315000</v>
      </c>
      <c r="G104" s="50">
        <f t="shared" si="3"/>
        <v>1304025</v>
      </c>
      <c r="H104" s="8"/>
    </row>
    <row r="105" spans="1:8" ht="12.75">
      <c r="A105" s="20" t="s">
        <v>76</v>
      </c>
      <c r="B105" s="10" t="s">
        <v>10</v>
      </c>
      <c r="C105" s="10" t="s">
        <v>31</v>
      </c>
      <c r="D105" s="10"/>
      <c r="E105" s="10"/>
      <c r="F105" s="36">
        <f t="shared" si="3"/>
        <v>1315000</v>
      </c>
      <c r="G105" s="37">
        <f t="shared" si="3"/>
        <v>1304025</v>
      </c>
      <c r="H105" s="8"/>
    </row>
    <row r="106" spans="1:8" ht="186" customHeight="1">
      <c r="A106" s="56" t="s">
        <v>135</v>
      </c>
      <c r="B106" s="10" t="s">
        <v>10</v>
      </c>
      <c r="C106" s="10" t="s">
        <v>31</v>
      </c>
      <c r="D106" s="10" t="s">
        <v>111</v>
      </c>
      <c r="E106" s="10"/>
      <c r="F106" s="38">
        <f t="shared" si="3"/>
        <v>1315000</v>
      </c>
      <c r="G106" s="39">
        <f t="shared" si="3"/>
        <v>1304025</v>
      </c>
      <c r="H106" s="8"/>
    </row>
    <row r="107" spans="1:8" ht="41.25" customHeight="1">
      <c r="A107" s="16" t="s">
        <v>48</v>
      </c>
      <c r="B107" s="10" t="s">
        <v>10</v>
      </c>
      <c r="C107" s="10" t="s">
        <v>31</v>
      </c>
      <c r="D107" s="10" t="s">
        <v>111</v>
      </c>
      <c r="E107" s="10" t="s">
        <v>49</v>
      </c>
      <c r="F107" s="53">
        <v>1315000</v>
      </c>
      <c r="G107" s="35">
        <v>1304025</v>
      </c>
      <c r="H107" s="8"/>
    </row>
    <row r="108" spans="1:8" ht="25.5">
      <c r="A108" s="15" t="s">
        <v>77</v>
      </c>
      <c r="B108" s="10" t="s">
        <v>10</v>
      </c>
      <c r="C108" s="10" t="s">
        <v>75</v>
      </c>
      <c r="D108" s="10"/>
      <c r="E108" s="10"/>
      <c r="F108" s="48">
        <f aca="true" t="shared" si="4" ref="F108:G110">F109</f>
        <v>1985000</v>
      </c>
      <c r="G108" s="50">
        <f t="shared" si="4"/>
        <v>1969969.48</v>
      </c>
      <c r="H108" s="8"/>
    </row>
    <row r="109" spans="1:8" ht="25.5">
      <c r="A109" s="15" t="s">
        <v>22</v>
      </c>
      <c r="B109" s="10" t="s">
        <v>10</v>
      </c>
      <c r="C109" s="10" t="s">
        <v>32</v>
      </c>
      <c r="D109" s="10"/>
      <c r="E109" s="10"/>
      <c r="F109" s="36">
        <f t="shared" si="4"/>
        <v>1985000</v>
      </c>
      <c r="G109" s="37">
        <f t="shared" si="4"/>
        <v>1969969.48</v>
      </c>
      <c r="H109" s="8"/>
    </row>
    <row r="110" spans="1:8" ht="38.25">
      <c r="A110" s="20" t="s">
        <v>78</v>
      </c>
      <c r="B110" s="10" t="s">
        <v>10</v>
      </c>
      <c r="C110" s="10" t="s">
        <v>32</v>
      </c>
      <c r="D110" s="10" t="s">
        <v>112</v>
      </c>
      <c r="E110" s="10"/>
      <c r="F110" s="38">
        <f t="shared" si="4"/>
        <v>1985000</v>
      </c>
      <c r="G110" s="39">
        <f t="shared" si="4"/>
        <v>1969969.48</v>
      </c>
      <c r="H110" s="8"/>
    </row>
    <row r="111" spans="1:8" ht="41.25" customHeight="1" thickBot="1">
      <c r="A111" s="16" t="s">
        <v>48</v>
      </c>
      <c r="B111" s="10" t="s">
        <v>10</v>
      </c>
      <c r="C111" s="10" t="s">
        <v>32</v>
      </c>
      <c r="D111" s="10" t="s">
        <v>112</v>
      </c>
      <c r="E111" s="10" t="s">
        <v>49</v>
      </c>
      <c r="F111" s="53">
        <v>1985000</v>
      </c>
      <c r="G111" s="35">
        <v>1969969.48</v>
      </c>
      <c r="H111" s="8"/>
    </row>
    <row r="112" spans="1:9" ht="16.5" customHeight="1" thickBot="1">
      <c r="A112" s="23"/>
      <c r="B112" s="60">
        <f>F4+F19</f>
        <v>129231800</v>
      </c>
      <c r="C112" s="61"/>
      <c r="D112" s="61"/>
      <c r="E112" s="61"/>
      <c r="F112" s="62"/>
      <c r="G112" s="7">
        <f>G4+G19</f>
        <v>127260544.18999998</v>
      </c>
      <c r="H112" s="8"/>
      <c r="I112" s="9"/>
    </row>
    <row r="114" ht="12.75">
      <c r="F114" s="9"/>
    </row>
  </sheetData>
  <sheetProtection/>
  <mergeCells count="4">
    <mergeCell ref="I3:P3"/>
    <mergeCell ref="D1:G1"/>
    <mergeCell ref="B112:F112"/>
    <mergeCell ref="A2:G2"/>
  </mergeCells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H29" sqref="H29"/>
    </sheetView>
  </sheetViews>
  <sheetFormatPr defaultColWidth="9.00390625" defaultRowHeight="12.75"/>
  <cols>
    <col min="1" max="1" width="30.875" style="0" customWidth="1"/>
    <col min="2" max="2" width="10.875" style="0" customWidth="1"/>
    <col min="3" max="3" width="15.625" style="0" customWidth="1"/>
    <col min="4" max="4" width="16.25390625" style="0" customWidth="1"/>
  </cols>
  <sheetData>
    <row r="1" spans="3:4" ht="12.75" customHeight="1">
      <c r="C1" s="58" t="s">
        <v>136</v>
      </c>
      <c r="D1" s="58"/>
    </row>
    <row r="2" spans="3:4" ht="47.25" customHeight="1">
      <c r="C2" s="58"/>
      <c r="D2" s="58"/>
    </row>
    <row r="3" spans="1:5" ht="39.75" customHeight="1" thickBot="1">
      <c r="A3" s="64" t="s">
        <v>137</v>
      </c>
      <c r="B3" s="64"/>
      <c r="C3" s="64"/>
      <c r="D3" s="64"/>
      <c r="E3" s="65"/>
    </row>
    <row r="4" spans="1:7" ht="52.5" customHeight="1" thickBot="1">
      <c r="A4" s="3" t="s">
        <v>138</v>
      </c>
      <c r="B4" s="4" t="s">
        <v>2</v>
      </c>
      <c r="C4" s="66" t="s">
        <v>46</v>
      </c>
      <c r="D4" s="67" t="s">
        <v>47</v>
      </c>
      <c r="F4" s="68"/>
      <c r="G4" s="69"/>
    </row>
    <row r="5" spans="1:7" ht="26.25" thickBot="1">
      <c r="A5" s="70" t="s">
        <v>139</v>
      </c>
      <c r="B5" s="71" t="s">
        <v>50</v>
      </c>
      <c r="C5" s="72">
        <f>C6+C7+C8+C9+C10</f>
        <v>27354700</v>
      </c>
      <c r="D5" s="73">
        <f>D6+D7+D8+D9+D10</f>
        <v>26525167.92</v>
      </c>
      <c r="G5" s="69"/>
    </row>
    <row r="6" spans="1:12" ht="53.25" customHeight="1">
      <c r="A6" s="74" t="s">
        <v>26</v>
      </c>
      <c r="B6" s="75" t="s">
        <v>8</v>
      </c>
      <c r="C6" s="76">
        <f>Лист1!F6</f>
        <v>1223400</v>
      </c>
      <c r="D6" s="77">
        <f>Лист1!G6</f>
        <v>1222092.16</v>
      </c>
      <c r="L6" s="69"/>
    </row>
    <row r="7" spans="1:4" ht="81">
      <c r="A7" s="78" t="s">
        <v>140</v>
      </c>
      <c r="B7" s="79" t="s">
        <v>9</v>
      </c>
      <c r="C7" s="76">
        <f>Лист1!F9</f>
        <v>5607800</v>
      </c>
      <c r="D7" s="80">
        <f>Лист1!G9</f>
        <v>5545594.4</v>
      </c>
    </row>
    <row r="8" spans="1:4" ht="87.75" customHeight="1">
      <c r="A8" s="81" t="s">
        <v>12</v>
      </c>
      <c r="B8" s="79" t="s">
        <v>13</v>
      </c>
      <c r="C8" s="82">
        <f>Лист1!F21</f>
        <v>19321000</v>
      </c>
      <c r="D8" s="80">
        <f>Лист1!G21</f>
        <v>18736909.96</v>
      </c>
    </row>
    <row r="9" spans="1:4" ht="13.5">
      <c r="A9" s="81" t="s">
        <v>141</v>
      </c>
      <c r="B9" s="83" t="s">
        <v>29</v>
      </c>
      <c r="C9" s="82">
        <f>Лист1!F31</f>
        <v>20000</v>
      </c>
      <c r="D9" s="80">
        <f>Лист1!G31</f>
        <v>0</v>
      </c>
    </row>
    <row r="10" spans="1:4" ht="27.75" thickBot="1">
      <c r="A10" s="81" t="s">
        <v>16</v>
      </c>
      <c r="B10" s="83" t="s">
        <v>30</v>
      </c>
      <c r="C10" s="82">
        <f>Лист1!F34+144000</f>
        <v>1182500</v>
      </c>
      <c r="D10" s="80">
        <f>Лист1!G34+144000</f>
        <v>1020571.4</v>
      </c>
    </row>
    <row r="11" spans="1:4" ht="51.75" thickBot="1">
      <c r="A11" s="70" t="s">
        <v>142</v>
      </c>
      <c r="B11" s="71" t="s">
        <v>59</v>
      </c>
      <c r="C11" s="72">
        <f aca="true" t="shared" si="0" ref="C11:D13">C12</f>
        <v>123000</v>
      </c>
      <c r="D11" s="84">
        <f t="shared" si="0"/>
        <v>122363.6</v>
      </c>
    </row>
    <row r="12" spans="1:4" ht="57.75" customHeight="1" thickBot="1">
      <c r="A12" s="85" t="s">
        <v>143</v>
      </c>
      <c r="B12" s="86" t="s">
        <v>17</v>
      </c>
      <c r="C12" s="76">
        <f>Лист1!F52</f>
        <v>123000</v>
      </c>
      <c r="D12" s="87">
        <f>Лист1!G52</f>
        <v>122363.6</v>
      </c>
    </row>
    <row r="13" spans="1:4" ht="13.5" thickBot="1">
      <c r="A13" s="70" t="s">
        <v>144</v>
      </c>
      <c r="B13" s="88" t="s">
        <v>61</v>
      </c>
      <c r="C13" s="72">
        <f t="shared" si="0"/>
        <v>413700</v>
      </c>
      <c r="D13" s="84">
        <f t="shared" si="0"/>
        <v>413693.64</v>
      </c>
    </row>
    <row r="14" spans="1:4" ht="21.75" customHeight="1" thickBot="1">
      <c r="A14" s="85" t="s">
        <v>36</v>
      </c>
      <c r="B14" s="75" t="s">
        <v>35</v>
      </c>
      <c r="C14" s="76">
        <f>Лист1!F56</f>
        <v>413700</v>
      </c>
      <c r="D14" s="87">
        <f>Лист1!G56</f>
        <v>413693.64</v>
      </c>
    </row>
    <row r="15" spans="1:4" ht="31.5" customHeight="1" thickBot="1">
      <c r="A15" s="89" t="s">
        <v>145</v>
      </c>
      <c r="B15" s="90" t="s">
        <v>64</v>
      </c>
      <c r="C15" s="72">
        <f>C16</f>
        <v>59681600</v>
      </c>
      <c r="D15" s="84">
        <f>D16</f>
        <v>59423345.44</v>
      </c>
    </row>
    <row r="16" spans="1:4" ht="14.25" thickBot="1">
      <c r="A16" s="85" t="s">
        <v>18</v>
      </c>
      <c r="B16" s="83" t="s">
        <v>19</v>
      </c>
      <c r="C16" s="82">
        <f>Лист1!F60</f>
        <v>59681600</v>
      </c>
      <c r="D16" s="80">
        <f>Лист1!G60</f>
        <v>59423345.44</v>
      </c>
    </row>
    <row r="17" spans="1:4" ht="19.5" customHeight="1" thickBot="1">
      <c r="A17" s="89" t="s">
        <v>146</v>
      </c>
      <c r="B17" s="91" t="s">
        <v>65</v>
      </c>
      <c r="C17" s="72">
        <f>C18</f>
        <v>175000</v>
      </c>
      <c r="D17" s="84">
        <f>D18</f>
        <v>170741.69</v>
      </c>
    </row>
    <row r="18" spans="1:4" ht="27.75" thickBot="1">
      <c r="A18" s="85" t="s">
        <v>39</v>
      </c>
      <c r="B18" s="83" t="s">
        <v>38</v>
      </c>
      <c r="C18" s="82">
        <f>Лист1!F67</f>
        <v>175000</v>
      </c>
      <c r="D18" s="80">
        <f>Лист1!G67</f>
        <v>170741.69</v>
      </c>
    </row>
    <row r="19" spans="1:4" ht="13.5" thickBot="1">
      <c r="A19" s="70" t="s">
        <v>147</v>
      </c>
      <c r="B19" s="71" t="s">
        <v>67</v>
      </c>
      <c r="C19" s="72">
        <f>C20+C21</f>
        <v>2809100</v>
      </c>
      <c r="D19" s="84">
        <f>D20+D21</f>
        <v>2685318.58</v>
      </c>
    </row>
    <row r="20" spans="1:4" ht="40.5">
      <c r="A20" s="85" t="s">
        <v>41</v>
      </c>
      <c r="B20" s="75" t="s">
        <v>40</v>
      </c>
      <c r="C20" s="76">
        <f>Лист1!F71</f>
        <v>90000</v>
      </c>
      <c r="D20" s="87">
        <f>Лист1!G71</f>
        <v>27470</v>
      </c>
    </row>
    <row r="21" spans="1:4" ht="27.75" thickBot="1">
      <c r="A21" s="85" t="s">
        <v>119</v>
      </c>
      <c r="B21" s="75" t="s">
        <v>120</v>
      </c>
      <c r="C21" s="76">
        <f>Лист1!F74</f>
        <v>2719100</v>
      </c>
      <c r="D21" s="87">
        <f>Лист1!G74</f>
        <v>2657848.58</v>
      </c>
    </row>
    <row r="22" spans="1:4" ht="21" customHeight="1" thickBot="1">
      <c r="A22" s="70" t="s">
        <v>148</v>
      </c>
      <c r="B22" s="71" t="s">
        <v>69</v>
      </c>
      <c r="C22" s="72">
        <f>C23</f>
        <v>10544200</v>
      </c>
      <c r="D22" s="73">
        <f>D23</f>
        <v>10544030.6</v>
      </c>
    </row>
    <row r="23" spans="1:4" ht="14.25" thickBot="1">
      <c r="A23" s="92" t="s">
        <v>20</v>
      </c>
      <c r="B23" s="75" t="s">
        <v>21</v>
      </c>
      <c r="C23" s="93">
        <f>Лист1!F90</f>
        <v>10544200</v>
      </c>
      <c r="D23" s="87">
        <f>Лист1!G90</f>
        <v>10544030.6</v>
      </c>
    </row>
    <row r="24" spans="1:4" ht="13.5" thickBot="1">
      <c r="A24" s="70" t="s">
        <v>149</v>
      </c>
      <c r="B24" s="71">
        <v>1000</v>
      </c>
      <c r="C24" s="72">
        <f>C25+C26</f>
        <v>24830500</v>
      </c>
      <c r="D24" s="84">
        <f>D25+D26</f>
        <v>24101888.24</v>
      </c>
    </row>
    <row r="25" spans="1:4" ht="17.25" customHeight="1">
      <c r="A25" s="85" t="s">
        <v>134</v>
      </c>
      <c r="B25" s="86">
        <v>1001</v>
      </c>
      <c r="C25" s="76">
        <f>Лист1!F96</f>
        <v>454700</v>
      </c>
      <c r="D25" s="87">
        <f>Лист1!G96</f>
        <v>454671.36</v>
      </c>
    </row>
    <row r="26" spans="1:4" ht="14.25" thickBot="1">
      <c r="A26" s="85" t="s">
        <v>24</v>
      </c>
      <c r="B26" s="86">
        <v>1004</v>
      </c>
      <c r="C26" s="76">
        <f>Лист1!F99</f>
        <v>24375800</v>
      </c>
      <c r="D26" s="87">
        <f>Лист1!G99</f>
        <v>23647216.88</v>
      </c>
    </row>
    <row r="27" spans="1:4" ht="26.25" thickBot="1">
      <c r="A27" s="70" t="s">
        <v>150</v>
      </c>
      <c r="B27" s="88" t="s">
        <v>74</v>
      </c>
      <c r="C27" s="72">
        <f>C28</f>
        <v>1315000</v>
      </c>
      <c r="D27" s="73">
        <f>D28</f>
        <v>1304025</v>
      </c>
    </row>
    <row r="28" spans="1:4" ht="14.25" thickBot="1">
      <c r="A28" s="85" t="s">
        <v>23</v>
      </c>
      <c r="B28" s="75" t="s">
        <v>31</v>
      </c>
      <c r="C28" s="76">
        <f>Лист1!F105</f>
        <v>1315000</v>
      </c>
      <c r="D28" s="87">
        <f>Лист1!G105</f>
        <v>1304025</v>
      </c>
    </row>
    <row r="29" spans="1:4" ht="26.25" thickBot="1">
      <c r="A29" s="70" t="s">
        <v>151</v>
      </c>
      <c r="B29" s="88" t="s">
        <v>75</v>
      </c>
      <c r="C29" s="72">
        <f>C30</f>
        <v>1985000</v>
      </c>
      <c r="D29" s="73">
        <f>D30</f>
        <v>1969969.48</v>
      </c>
    </row>
    <row r="30" spans="1:4" ht="27.75" thickBot="1">
      <c r="A30" s="81" t="s">
        <v>22</v>
      </c>
      <c r="B30" s="79">
        <v>1202</v>
      </c>
      <c r="C30" s="82">
        <f>Лист1!F109</f>
        <v>1985000</v>
      </c>
      <c r="D30" s="80">
        <f>Лист1!G109</f>
        <v>1969969.48</v>
      </c>
    </row>
    <row r="31" spans="1:10" ht="16.5" customHeight="1" thickBot="1">
      <c r="A31" s="94"/>
      <c r="B31" s="95">
        <f>C24+C27+C22+C19+C15+C11+C5+C29+C13+C17</f>
        <v>129231800</v>
      </c>
      <c r="C31" s="96"/>
      <c r="D31" s="97">
        <f>D5+D11+D15+D19+D22+D27+D24+D29+D13+D17</f>
        <v>127260544.19</v>
      </c>
      <c r="J31" s="2"/>
    </row>
  </sheetData>
  <mergeCells count="3">
    <mergeCell ref="C1:D2"/>
    <mergeCell ref="A3:D3"/>
    <mergeCell ref="B31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2016-03-21T07:53:48Z</cp:lastPrinted>
  <dcterms:created xsi:type="dcterms:W3CDTF">2009-05-24T13:26:09Z</dcterms:created>
  <dcterms:modified xsi:type="dcterms:W3CDTF">2019-03-16T17:44:10Z</dcterms:modified>
  <cp:category/>
  <cp:version/>
  <cp:contentType/>
  <cp:contentStatus/>
</cp:coreProperties>
</file>