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2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/>
  <calcPr fullCalcOnLoad="1"/>
</workbook>
</file>

<file path=xl/sharedStrings.xml><?xml version="1.0" encoding="utf-8"?>
<sst xmlns="http://schemas.openxmlformats.org/spreadsheetml/2006/main" count="986" uniqueCount="376">
  <si>
    <t>№ п/п</t>
  </si>
  <si>
    <t>Наименование статей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</si>
  <si>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</si>
  <si>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</si>
  <si>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</si>
  <si>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</si>
  <si>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</si>
  <si>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</t>
  </si>
  <si>
    <t>0020100</t>
  </si>
  <si>
    <t>1.1</t>
  </si>
  <si>
    <t>500</t>
  </si>
  <si>
    <t>1.1.1</t>
  </si>
  <si>
    <t>1.1.1.1</t>
  </si>
  <si>
    <t>1.1.1.1.1</t>
  </si>
  <si>
    <t>0103</t>
  </si>
  <si>
    <t>Депутаты, осуществляющие свою деятельность на постоянной основе</t>
  </si>
  <si>
    <t>0020301</t>
  </si>
  <si>
    <t>1.1.</t>
  </si>
  <si>
    <t>0020302</t>
  </si>
  <si>
    <t>2.1.</t>
  </si>
  <si>
    <t>2.1.1.1</t>
  </si>
  <si>
    <t>Аппарат представительного органа муниципального образования</t>
  </si>
  <si>
    <t>0020400</t>
  </si>
  <si>
    <t>Прочие расходы</t>
  </si>
  <si>
    <t>0104</t>
  </si>
  <si>
    <t>Глава местной администрации (исполнительно-распорядительного органа муниципального образования)</t>
  </si>
  <si>
    <t>0020500</t>
  </si>
  <si>
    <t>1.1.1.</t>
  </si>
  <si>
    <t>Содержание и обеспечение деятельности местной администрации по решению вопросов местного значения</t>
  </si>
  <si>
    <t>0020601</t>
  </si>
  <si>
    <t>2.1.2</t>
  </si>
  <si>
    <t>2.1.2.1</t>
  </si>
  <si>
    <t>0020602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</si>
  <si>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</si>
  <si>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</si>
  <si>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0020603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</si>
  <si>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</si>
  <si>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</si>
  <si>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0107</t>
  </si>
  <si>
    <t>1.</t>
  </si>
  <si>
    <t>Проведение выборов в представительные органы местного самоуправления</t>
  </si>
  <si>
    <t>0200101</t>
  </si>
  <si>
    <t>Резервные фонды</t>
  </si>
  <si>
    <t>Резервный фонд местной администрации</t>
  </si>
  <si>
    <t>0700100</t>
  </si>
  <si>
    <t>013</t>
  </si>
  <si>
    <t>Другие общегосударственные вопросы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</si>
  <si>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</si>
  <si>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0920100</t>
  </si>
  <si>
    <t>2</t>
  </si>
  <si>
    <t>0920200</t>
  </si>
  <si>
    <t>НАЦИОНАЛЬНАЯ БЕЗОПАСНОСТЬ И ПРАВООХРАНИТЕЛЬНАЯ ДЕЯТЕЛЬНОСТЬ</t>
  </si>
  <si>
    <t>0300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</si>
  <si>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</si>
  <si>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ситуаций; проведение подготовки и обучения неработающего населения способам защиты и действиям в чрезвычайных ситуациях</t>
  </si>
  <si>
    <t>2190100</t>
  </si>
  <si>
    <t>ЖИЛИЩНО-КОММУНАЛЬНОЕ ХОЗЯЙСТВО</t>
  </si>
  <si>
    <t>0500</t>
  </si>
  <si>
    <t>Благоустройство</t>
  </si>
  <si>
    <t>0503</t>
  </si>
  <si>
    <t>6000101</t>
  </si>
  <si>
    <t>Установка, содержание и ремонт ограждений газонов</t>
  </si>
  <si>
    <t>6000102</t>
  </si>
  <si>
    <t>Выполнение функций органами местного самоуправления</t>
  </si>
  <si>
    <t>6000103</t>
  </si>
  <si>
    <t>6000201</t>
  </si>
  <si>
    <t>6000301</t>
  </si>
  <si>
    <t>6000302</t>
  </si>
  <si>
    <t>6000401</t>
  </si>
  <si>
    <t>Выполнение оформления к праздничным мероприятиям на территории муниципального образования</t>
  </si>
  <si>
    <t>6000402</t>
  </si>
  <si>
    <t>Расходы на реализацию муниципальных целевых программ по созданию внутриквартальных зон отдыха на территории МО Новоизмайловское</t>
  </si>
  <si>
    <t>7950100</t>
  </si>
  <si>
    <t>7950101</t>
  </si>
  <si>
    <t>7950102</t>
  </si>
  <si>
    <t>Выполнение мероприятий по решению вопросов местного значения за счет субсидии из фонда софинансирования расходов местных бюджетов</t>
  </si>
  <si>
    <t>599</t>
  </si>
  <si>
    <t>ОБРАЗОВАНИЕ</t>
  </si>
  <si>
    <t>0700</t>
  </si>
  <si>
    <t>Молодежная политика и оздоровление детей</t>
  </si>
  <si>
    <t>0707</t>
  </si>
  <si>
    <t>4310100</t>
  </si>
  <si>
    <t>4310200</t>
  </si>
  <si>
    <t>2.1.1</t>
  </si>
  <si>
    <t>0800</t>
  </si>
  <si>
    <t>0801</t>
  </si>
  <si>
    <t>4500100</t>
  </si>
  <si>
    <t>Периодическая печать и издательства</t>
  </si>
  <si>
    <t>4570100</t>
  </si>
  <si>
    <t>Создание условий для развития на территории муниципального образования массовой физической культуры и спорта</t>
  </si>
  <si>
    <t>5120100</t>
  </si>
  <si>
    <t>СОЦИАЛЬНАЯ ПОЛИТИКА</t>
  </si>
  <si>
    <t>Охрана семьи и детства</t>
  </si>
  <si>
    <t>Содержание ребенка в семье опекуна и приемной семье</t>
  </si>
  <si>
    <t>5201301</t>
  </si>
  <si>
    <t>5201302</t>
  </si>
  <si>
    <t>ИТОГО РАСХОДОВ</t>
  </si>
  <si>
    <t xml:space="preserve">Доходы местного бюджета Муниципального образования </t>
  </si>
  <si>
    <t>(тыс. руб.)</t>
  </si>
  <si>
    <t>Код администратора</t>
  </si>
  <si>
    <t>Код источника дохода</t>
  </si>
  <si>
    <t>Наименование  источника дохода</t>
  </si>
  <si>
    <t>Сумма на год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</si>
  <si>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</si>
  <si>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</si>
  <si>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</si>
  <si>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</si>
  <si>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</si>
  <si>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</si>
  <si>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</si>
  <si>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</si>
  <si>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 xml:space="preserve"> 1 05 01010 01 0000 110</t>
  </si>
  <si>
    <t>Налог, взимаемый с налогоплательщиков, выбравших в качестве объекта налогообложения доходы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</si>
  <si>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</si>
  <si>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</si>
  <si>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1 05 02000 02 0000 110</t>
  </si>
  <si>
    <t>Единый налог на вменённый доход для отдельных видов деятельности</t>
  </si>
  <si>
    <t xml:space="preserve"> 1 06 00000 00 0000 000</t>
  </si>
  <si>
    <t>Налоги на имущество</t>
  </si>
  <si>
    <t xml:space="preserve"> 1 06 01000 00 0000 110</t>
  </si>
  <si>
    <t>Налог на имущество  физических лиц</t>
  </si>
  <si>
    <t xml:space="preserve"> 1 06 01010 03 0000 110</t>
  </si>
  <si>
    <t>Налог на имущество 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</si>
  <si>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Задолженность и перерасчеты по отмененным налогам, сборам и иным обязательным платежам</t>
  </si>
  <si>
    <t xml:space="preserve"> 1 09 04000 00 0000 110</t>
  </si>
  <si>
    <t xml:space="preserve"> 1 09 04040 01 0000 110</t>
  </si>
  <si>
    <t>Налог с имущества, переходящего в порядке наследования или дарения</t>
  </si>
  <si>
    <t>946</t>
  </si>
  <si>
    <t xml:space="preserve"> 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</si>
  <si>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</si>
  <si>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</si>
  <si>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</si>
  <si>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</si>
  <si>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</si>
  <si>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811</t>
  </si>
  <si>
    <t>1 13 03030 03 0100 130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</si>
  <si>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</si>
  <si>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</si>
  <si>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ущерба.</t>
  </si>
  <si>
    <t xml:space="preserve"> 1 16 06000 01 0000 140</t>
  </si>
  <si>
    <t>Денежные взыскания (штрафы) за нарушение законодательства о  применении 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</si>
  <si>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</si>
  <si>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</si>
  <si>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 xml:space="preserve">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</si>
  <si>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</si>
  <si>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</si>
  <si>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Санкт-Петербурге"</t>
  </si>
  <si>
    <t>806</t>
  </si>
  <si>
    <t>807</t>
  </si>
  <si>
    <t>856</t>
  </si>
  <si>
    <t xml:space="preserve"> 1 16 90030 03 0200 140</t>
  </si>
  <si>
    <t>Штрафы за нарушения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</si>
  <si>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</si>
  <si>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</si>
  <si>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</si>
  <si>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</si>
  <si>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</si>
  <si>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</si>
  <si>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2 02 03024 00 0000 151</t>
  </si>
  <si>
    <t>Субвенции  местным бюджетам  на выполнение передаваемых полномочий субъектов Российской Федерации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</si>
  <si>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</si>
  <si>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</si>
  <si>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</si>
  <si>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</si>
  <si>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</si>
  <si>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</si>
  <si>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2 02 03027 00 0000 151</t>
  </si>
  <si>
    <t>2 02 03027 03 0000 151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</si>
  <si>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</si>
  <si>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</si>
  <si>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</si>
  <si>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ИТОГО ДОХОДОВ</t>
  </si>
  <si>
    <t>Приложение № 2</t>
  </si>
  <si>
    <t xml:space="preserve"> ГРБС</t>
  </si>
  <si>
    <t>Код раздела, подраздела</t>
  </si>
  <si>
    <t>Код целевой статьи</t>
  </si>
  <si>
    <t>Код вида расходов</t>
  </si>
  <si>
    <t>Избирательная комиссия Муниципального образования Новоизмайловское</t>
  </si>
  <si>
    <t>911</t>
  </si>
  <si>
    <t>1.1.1.1.</t>
  </si>
  <si>
    <t>Муниципальный совет Муниципального образования Новоизмайловское</t>
  </si>
  <si>
    <t>919</t>
  </si>
  <si>
    <t xml:space="preserve"> 0102</t>
  </si>
  <si>
    <t xml:space="preserve">Глава муниципального образования </t>
  </si>
  <si>
    <t>2.2.1</t>
  </si>
  <si>
    <t>2.2.1.1</t>
  </si>
  <si>
    <t>Местная администрация Муниципального образования Новоизмайловское</t>
  </si>
  <si>
    <t xml:space="preserve">Резервные фонды </t>
  </si>
  <si>
    <t>Молодёжная политика и оздоровление детей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</si>
  <si>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</si>
  <si>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</si>
  <si>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1004</t>
  </si>
  <si>
    <t>Приложение №3</t>
  </si>
  <si>
    <t>Наименование</t>
  </si>
  <si>
    <t>Код раздела</t>
  </si>
  <si>
    <t>1.2</t>
  </si>
  <si>
    <t>1.3</t>
  </si>
  <si>
    <t>1.4</t>
  </si>
  <si>
    <t>Обеспечение и проведение выборов и референдумов</t>
  </si>
  <si>
    <t>1.5</t>
  </si>
  <si>
    <t>2.1</t>
  </si>
  <si>
    <t>4.1</t>
  </si>
  <si>
    <t>5.1</t>
  </si>
  <si>
    <t>6.1</t>
  </si>
  <si>
    <t>Приложение №4</t>
  </si>
  <si>
    <t xml:space="preserve">Код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</si>
  <si>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</si>
  <si>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</si>
  <si>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</si>
  <si>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</si>
  <si>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</si>
  <si>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</si>
  <si>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</si>
  <si>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</si>
  <si>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</si>
  <si>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</si>
  <si>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Санкт-Петербурга</t>
  </si>
  <si>
    <t>000 01 05 00 00 00 0000 600</t>
  </si>
  <si>
    <t>Уменьшение остатков средств бюджетов</t>
  </si>
  <si>
    <t>1.2.1</t>
  </si>
  <si>
    <t>000 01 05 02 00 00 0000 600</t>
  </si>
  <si>
    <t>Уменьшение прочих остатков средств бюджетов</t>
  </si>
  <si>
    <t>1.2.1.1</t>
  </si>
  <si>
    <t>000 01 05 02 01 00 0000 610</t>
  </si>
  <si>
    <t>Уменьшение прочих остатков денежных средств бюджетов</t>
  </si>
  <si>
    <t>1.2.1.1.1</t>
  </si>
  <si>
    <t>Уменьшение прочих остатков денежных средств бюджетов внутригородских муниципальных образований Санкт-Петербурга</t>
  </si>
  <si>
    <t xml:space="preserve">ИТОГО ИСТОЧНИКОВ ВНУТРЕННЕГО ФИНАНСИРОВАНИЯ </t>
  </si>
  <si>
    <r>
      <t xml:space="preserve">Сумма </t>
    </r>
    <r>
      <rPr>
        <b/>
        <sz val="10"/>
        <rFont val="Times New Roman"/>
        <family val="1"/>
      </rPr>
      <t>(тыс.руб.)</t>
    </r>
  </si>
  <si>
    <t>Перечень и коды главных администраторов доходов местного бюджета Муниципального образования Новоизмайловское, которые являются органами местного самоуправления Муниципального образования Новоизмайловское</t>
  </si>
  <si>
    <t>Код бюджетной классификации Российской Федерации</t>
  </si>
  <si>
    <t>Главного администратора</t>
  </si>
  <si>
    <t>Доходов местного бюджета Муниципального образования Новоизмайловское</t>
  </si>
  <si>
    <t>Перечень и коды главных администраторов источников финансирования дефицита местного бюджета Муниципального образования Новоизмайловское, которые являются органами местного самоуправления Муниципального образования Новоизмайловское</t>
  </si>
  <si>
    <t>Источников финансирования дефицита местного бюджета Муниципального образования Новоизмайловское</t>
  </si>
  <si>
    <t xml:space="preserve"> 01 05 02 01 03 0000 510</t>
  </si>
  <si>
    <t xml:space="preserve"> 01 05 02 01 03 0000 610</t>
  </si>
  <si>
    <t xml:space="preserve"> к Решению МС МО Новоизмайловское </t>
  </si>
  <si>
    <t>7950103</t>
  </si>
  <si>
    <t>Расходы на реализацию муниципальных целевых программ на территории МО Новоизмайловское</t>
  </si>
  <si>
    <t>1.2.</t>
  </si>
  <si>
    <t>1.2.2</t>
  </si>
  <si>
    <t>1.2.2.1</t>
  </si>
  <si>
    <t>1.2.3</t>
  </si>
  <si>
    <t>1.2.3.1</t>
  </si>
  <si>
    <t>2.1.3</t>
  </si>
  <si>
    <t>2.1.3.1</t>
  </si>
  <si>
    <t>2.2</t>
  </si>
  <si>
    <t>2.3</t>
  </si>
  <si>
    <t>2.3.1</t>
  </si>
  <si>
    <t>2.3.1.1</t>
  </si>
  <si>
    <t>2.3.2</t>
  </si>
  <si>
    <t>2.3.2.1</t>
  </si>
  <si>
    <t>2.4</t>
  </si>
  <si>
    <t>2.4.1</t>
  </si>
  <si>
    <t>2.4.1.1</t>
  </si>
  <si>
    <t>2.6</t>
  </si>
  <si>
    <t>2.6.1</t>
  </si>
  <si>
    <t>2.6.1.1</t>
  </si>
  <si>
    <t>2.6.2</t>
  </si>
  <si>
    <t>2.6.2.1</t>
  </si>
  <si>
    <t>2.6.11.1.2</t>
  </si>
  <si>
    <t>2.7</t>
  </si>
  <si>
    <t>2.7.1</t>
  </si>
  <si>
    <t>2.7.1.1</t>
  </si>
  <si>
    <t>2.8</t>
  </si>
  <si>
    <t>2.8.1</t>
  </si>
  <si>
    <t>2.8.1.1</t>
  </si>
  <si>
    <t>2.9</t>
  </si>
  <si>
    <t>2.9.1</t>
  </si>
  <si>
    <t>2.9.1.1</t>
  </si>
  <si>
    <t>2.10</t>
  </si>
  <si>
    <t>2.10.1</t>
  </si>
  <si>
    <t>2.10.1.1</t>
  </si>
  <si>
    <t>188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</si>
  <si>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</si>
  <si>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</si>
  <si>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2.3.3.1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</si>
  <si>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</t>
  </si>
  <si>
    <t>0920300</t>
  </si>
  <si>
    <t>Вознаграждение, причитающееся приемному родителю</t>
  </si>
  <si>
    <t>946 01 05 02 01 03 0000 510</t>
  </si>
  <si>
    <t>946 01 05 02 01 03 0000 610</t>
  </si>
  <si>
    <t>090 01 00</t>
  </si>
  <si>
    <t>2.3.3</t>
  </si>
  <si>
    <t>2.3.4</t>
  </si>
  <si>
    <t>2.3.4.1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</si>
  <si>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</si>
  <si>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</si>
  <si>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</si>
  <si>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1 09 00000 00 0000 000</t>
  </si>
  <si>
    <t xml:space="preserve">Налоги на имущество 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</si>
  <si>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</si>
  <si>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Приложение №1</t>
  </si>
  <si>
    <t>Приложение №5</t>
  </si>
  <si>
    <t>Приложение №6</t>
  </si>
  <si>
    <t xml:space="preserve">Новоизмайловское на 2011 год                                                                       </t>
  </si>
  <si>
    <t>"О бюджете Муниципального образования                                       Новоизмайловское на 2011 год"</t>
  </si>
  <si>
    <t>Ведомственная структура расходов местного бюджета                                                          МО Новоизмайловское на 2011 год</t>
  </si>
  <si>
    <t>Функциональная классификация расходов местного бюджета                                                          МО Новоизмайловское на 2011 год</t>
  </si>
  <si>
    <t>0111</t>
  </si>
  <si>
    <t>0113</t>
  </si>
  <si>
    <t>КУЛЬТУРА И КИНЕМАТОГРАФИЯ</t>
  </si>
  <si>
    <t>ФИЗИЧЕСКАЯ КУЛЬТУРА И СПОРТ</t>
  </si>
  <si>
    <t>1100</t>
  </si>
  <si>
    <t>1102</t>
  </si>
  <si>
    <t>Массовый спорт</t>
  </si>
  <si>
    <t>1202</t>
  </si>
  <si>
    <t>СРЕДСТВА МАССОВОЙ ИНФОРМАЦИИ</t>
  </si>
  <si>
    <t>Источники финансирования дефицита местного бюджета                                                          МО Новоизмайловское на 2011 год</t>
  </si>
  <si>
    <t xml:space="preserve">Наименование </t>
  </si>
  <si>
    <t>Формирование архивных фондов органов местного самоуправления, муниципальных учреждений и предприятий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</si>
  <si>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</si>
  <si>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придомовых территорий и дворовых территорий,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</si>
  <si>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</si>
  <si>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Участие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</si>
  <si>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Озеленение территорий зеленых насаждений внутриквартального озеленения, в том числе организация работ по компенсационному озеленению, осуществляемому в соответствии с законом Санкт-Петербурга,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территориях, утверждению перечней территорий зеленых насаждений внутриквартального озеленения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</si>
  <si>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</si>
  <si>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6000403</t>
  </si>
  <si>
    <t>Компенсация депутатам, осуществляющим свои полномочия на непостоянной основе, расходов в связи с осуществлением ими своего мандата</t>
  </si>
  <si>
    <t>Проведение работ по военно-патриотическому воспитанию молодежи на территории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</si>
  <si>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</si>
  <si>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Периодические издания, учреждённые  органами местного самоуправления</t>
  </si>
  <si>
    <t>Расходы на реализацию муниципальной целевой программы мероприятий, направленных на решение вопросов местного значения по созданию зоны отдыха на территории МО Новоизмайловское между д.д. 71 корп.1 и 73 по Варшавской ул.</t>
  </si>
  <si>
    <t>Расходы на реализацию муниципальной целевой программы  "Профилактика дорожно-транспортного травматизма на внутридворовых территориях"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</si>
  <si>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</si>
  <si>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</si>
  <si>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Расходы на реализацию муниципальной целевой программы  "Установка ограждений и устройство газонов на территории МО Новоизмайловское"</t>
  </si>
  <si>
    <t>Организация и существление деятельности по опеке и попечительству</t>
  </si>
  <si>
    <t>2.5.</t>
  </si>
  <si>
    <t>2.5.1</t>
  </si>
  <si>
    <t>2.5.1.1</t>
  </si>
  <si>
    <t>2.5.2</t>
  </si>
  <si>
    <t>2.5.2.1</t>
  </si>
  <si>
    <t>2.5.3</t>
  </si>
  <si>
    <t>2.5.3.1</t>
  </si>
  <si>
    <t>2.5.4</t>
  </si>
  <si>
    <t>2.5.4.1</t>
  </si>
  <si>
    <t>2.5.5.</t>
  </si>
  <si>
    <t>2.5.5.1</t>
  </si>
  <si>
    <t>2.5.6</t>
  </si>
  <si>
    <t>2.5.6.1</t>
  </si>
  <si>
    <t>2.5.7</t>
  </si>
  <si>
    <t>2.5.7.1</t>
  </si>
  <si>
    <t>2.5.8</t>
  </si>
  <si>
    <t>2.5.8.1</t>
  </si>
  <si>
    <t>2.5.9</t>
  </si>
  <si>
    <t>2.5.9.1</t>
  </si>
  <si>
    <t>2.5.10</t>
  </si>
  <si>
    <t>2.5.10.1</t>
  </si>
  <si>
    <t>2.5.10.1.1</t>
  </si>
  <si>
    <t>2.5.10.2</t>
  </si>
  <si>
    <t>2.5.10.2.1</t>
  </si>
  <si>
    <t>2.5.10.3</t>
  </si>
  <si>
    <t>2.5.10.3.1</t>
  </si>
  <si>
    <t>2.8.2</t>
  </si>
  <si>
    <t>2.8.2.1</t>
  </si>
  <si>
    <t>3.1</t>
  </si>
  <si>
    <t>9.1</t>
  </si>
  <si>
    <t>8.1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</si>
  <si>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</si>
  <si>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</si>
  <si>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</si>
  <si>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 xml:space="preserve">Прочие субсидии </t>
  </si>
  <si>
    <t>2 02 02999 03 0000 151</t>
  </si>
  <si>
    <t xml:space="preserve"> Прочие субсидии бюджетам внутригородских муниципальных образований городов федерального значения Москвы и Санкт-Петербурга</t>
  </si>
  <si>
    <t>2.5.10.1.2</t>
  </si>
  <si>
    <t>2.5.10.2.2</t>
  </si>
  <si>
    <t xml:space="preserve"> к Решению МС МО Новоизмайловское                                                                      № 87-04 от "24" ноября 2010 года "О бюджете Муниципального образования Новоизмайловское на 2011 год"</t>
  </si>
  <si>
    <t xml:space="preserve">к Решению МС МО Новоизмайловское                             № 87-04 от "24" ноября 2010 г                                                "О бюджете Муниципального образования        Новоизмайловское на 2011 год" </t>
  </si>
  <si>
    <t>к Решению МС МО Новоизмайловское                                 № 87-04 от "24" ноября 2010 года                                                      "О бюджете Муниципального образования        Новоизмайловское на 2011 год"</t>
  </si>
  <si>
    <t>к Решению МС МО Новоизмайловское                                        № 87-04 от "24" ноября 2010 года                                                                  "О бюджете Муниципального образования        Новоизмайловское на 2011 год"</t>
  </si>
  <si>
    <t>№ 87-04 от "24" ноября 2010 года</t>
  </si>
  <si>
    <t>в ред.Решения МС МО Новоизмайловское от 27.12.2010 № 90-04</t>
  </si>
  <si>
    <t>2.8.3</t>
  </si>
  <si>
    <t>2.8.3.1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</si>
</sst>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.5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3" fillId="0" borderId="2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49" fontId="9" fillId="0" borderId="2" xfId="0" applyNumberFormat="1" applyFont="1" applyFill="1" applyBorder="1" applyAlignment="1" applyProtection="1">
      <alignment horizontal="center" vertical="top" wrapText="1"/>
      <protection/>
    </xf>
    <xf numFmtId="3" fontId="9" fillId="0" borderId="1" xfId="0" applyNumberFormat="1" applyFont="1" applyFill="1" applyBorder="1" applyAlignment="1" applyProtection="1">
      <alignment horizontal="center" vertical="top"/>
      <protection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top" wrapText="1"/>
      <protection/>
    </xf>
    <xf numFmtId="3" fontId="5" fillId="0" borderId="4" xfId="0" applyNumberFormat="1" applyFont="1" applyFill="1" applyBorder="1" applyAlignment="1" applyProtection="1">
      <alignment horizontal="center" vertical="top"/>
      <protection/>
    </xf>
    <xf numFmtId="49" fontId="10" fillId="0" borderId="7" xfId="0" applyNumberFormat="1" applyFont="1" applyFill="1" applyBorder="1" applyAlignment="1" applyProtection="1">
      <alignment horizontal="center" vertical="top" wrapText="1"/>
      <protection/>
    </xf>
    <xf numFmtId="3" fontId="10" fillId="0" borderId="3" xfId="0" applyNumberFormat="1" applyFont="1" applyFill="1" applyBorder="1" applyAlignment="1" applyProtection="1">
      <alignment horizontal="center" vertical="top"/>
      <protection/>
    </xf>
    <xf numFmtId="49" fontId="5" fillId="0" borderId="8" xfId="0" applyNumberFormat="1" applyFont="1" applyFill="1" applyBorder="1" applyAlignment="1" applyProtection="1">
      <alignment horizontal="center" vertical="top" wrapText="1"/>
      <protection/>
    </xf>
    <xf numFmtId="3" fontId="5" fillId="0" borderId="9" xfId="0" applyNumberFormat="1" applyFont="1" applyFill="1" applyBorder="1" applyAlignment="1" applyProtection="1">
      <alignment horizontal="center" vertical="top"/>
      <protection/>
    </xf>
    <xf numFmtId="49" fontId="9" fillId="0" borderId="2" xfId="0" applyNumberFormat="1" applyFont="1" applyFill="1" applyBorder="1" applyAlignment="1" applyProtection="1">
      <alignment horizontal="center" vertical="top"/>
      <protection/>
    </xf>
    <xf numFmtId="49" fontId="8" fillId="0" borderId="6" xfId="0" applyNumberFormat="1" applyFont="1" applyFill="1" applyBorder="1" applyAlignment="1" applyProtection="1">
      <alignment horizontal="center" vertical="top"/>
      <protection/>
    </xf>
    <xf numFmtId="49" fontId="11" fillId="0" borderId="2" xfId="0" applyNumberFormat="1" applyFont="1" applyFill="1" applyBorder="1" applyAlignment="1" applyProtection="1">
      <alignment horizontal="center" vertical="top" wrapText="1"/>
      <protection/>
    </xf>
    <xf numFmtId="49" fontId="1" fillId="0" borderId="8" xfId="0" applyNumberFormat="1" applyFont="1" applyFill="1" applyBorder="1" applyAlignment="1" applyProtection="1">
      <alignment horizontal="center" vertical="top" wrapText="1"/>
      <protection/>
    </xf>
    <xf numFmtId="49" fontId="5" fillId="0" borderId="4" xfId="0" applyNumberFormat="1" applyFont="1" applyFill="1" applyBorder="1" applyAlignment="1" applyProtection="1">
      <alignment vertical="top" wrapText="1"/>
      <protection/>
    </xf>
    <xf numFmtId="0" fontId="5" fillId="0" borderId="4" xfId="0" applyNumberFormat="1" applyFont="1" applyFill="1" applyBorder="1" applyAlignment="1" applyProtection="1">
      <alignment vertical="top"/>
      <protection/>
    </xf>
    <xf numFmtId="3" fontId="10" fillId="0" borderId="9" xfId="0" applyNumberFormat="1" applyFont="1" applyFill="1" applyBorder="1" applyAlignment="1" applyProtection="1">
      <alignment horizontal="center" vertical="top"/>
      <protection/>
    </xf>
    <xf numFmtId="49" fontId="10" fillId="0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5" fillId="0" borderId="4" xfId="0" applyNumberFormat="1" applyFont="1" applyFill="1" applyBorder="1" applyAlignment="1" applyProtection="1">
      <alignment vertical="top" wrapText="1"/>
      <protection/>
    </xf>
    <xf numFmtId="0" fontId="11" fillId="0" borderId="9" xfId="0" applyNumberFormat="1" applyFont="1" applyFill="1" applyBorder="1" applyAlignment="1" applyProtection="1">
      <alignment vertical="top" wrapText="1"/>
      <protection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3" xfId="0" applyNumberFormat="1" applyFont="1" applyFill="1" applyBorder="1" applyAlignment="1" applyProtection="1">
      <alignment vertical="top" wrapText="1"/>
      <protection/>
    </xf>
    <xf numFmtId="49" fontId="5" fillId="0" borderId="7" xfId="0" applyNumberFormat="1" applyFont="1" applyFill="1" applyBorder="1" applyAlignment="1" applyProtection="1">
      <alignment horizontal="center" vertical="top" wrapText="1"/>
      <protection/>
    </xf>
    <xf numFmtId="49" fontId="13" fillId="0" borderId="7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left" vertical="top" wrapText="1"/>
      <protection locked="0"/>
    </xf>
    <xf numFmtId="49" fontId="1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left" vertical="top" wrapText="1"/>
      <protection locked="0"/>
    </xf>
    <xf numFmtId="164" fontId="1" fillId="0" borderId="11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Fill="1" applyBorder="1" applyAlignment="1" applyProtection="1">
      <alignment horizontal="left" vertical="top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left" vertical="top" wrapText="1"/>
      <protection locked="0"/>
    </xf>
    <xf numFmtId="49" fontId="1" fillId="0" borderId="7" xfId="0" applyNumberFormat="1" applyFont="1" applyBorder="1" applyAlignment="1" applyProtection="1">
      <alignment vertical="top" wrapText="1"/>
      <protection locked="0"/>
    </xf>
    <xf numFmtId="49" fontId="1" fillId="0" borderId="3" xfId="0" applyNumberFormat="1" applyFont="1" applyBorder="1" applyAlignment="1" applyProtection="1">
      <alignment vertical="top" wrapText="1"/>
      <protection locked="0"/>
    </xf>
    <xf numFmtId="49" fontId="8" fillId="0" borderId="7" xfId="0" applyNumberFormat="1" applyFont="1" applyBorder="1" applyAlignment="1" applyProtection="1">
      <alignment vertical="top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left" vertical="top" wrapText="1"/>
      <protection locked="0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49" fontId="15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left" vertical="center" wrapText="1"/>
      <protection locked="0"/>
    </xf>
    <xf numFmtId="2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lef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vertical="top" wrapText="1"/>
      <protection/>
    </xf>
    <xf numFmtId="164" fontId="3" fillId="4" borderId="10" xfId="0" applyNumberFormat="1" applyFont="1" applyFill="1" applyBorder="1" applyAlignment="1" applyProtection="1">
      <alignment vertical="top"/>
      <protection/>
    </xf>
    <xf numFmtId="3" fontId="5" fillId="0" borderId="3" xfId="0" applyNumberFormat="1" applyFont="1" applyFill="1" applyBorder="1" applyAlignment="1" applyProtection="1">
      <alignment horizontal="center" vertical="top"/>
      <protection/>
    </xf>
    <xf numFmtId="164" fontId="9" fillId="3" borderId="10" xfId="0" applyNumberFormat="1" applyFont="1" applyFill="1" applyBorder="1" applyAlignment="1" applyProtection="1">
      <alignment vertical="top"/>
      <protection/>
    </xf>
    <xf numFmtId="164" fontId="5" fillId="0" borderId="13" xfId="0" applyNumberFormat="1" applyFont="1" applyFill="1" applyBorder="1" applyAlignment="1" applyProtection="1">
      <alignment vertical="top"/>
      <protection/>
    </xf>
    <xf numFmtId="164" fontId="10" fillId="0" borderId="11" xfId="0" applyNumberFormat="1" applyFont="1" applyFill="1" applyBorder="1" applyAlignment="1" applyProtection="1">
      <alignment vertical="top"/>
      <protection/>
    </xf>
    <xf numFmtId="164" fontId="5" fillId="0" borderId="12" xfId="0" applyNumberFormat="1" applyFont="1" applyFill="1" applyBorder="1" applyAlignment="1" applyProtection="1">
      <alignment vertical="top"/>
      <protection/>
    </xf>
    <xf numFmtId="164" fontId="8" fillId="0" borderId="13" xfId="0" applyNumberFormat="1" applyFont="1" applyFill="1" applyBorder="1" applyAlignment="1" applyProtection="1">
      <alignment vertical="top"/>
      <protection/>
    </xf>
    <xf numFmtId="164" fontId="11" fillId="3" borderId="10" xfId="0" applyNumberFormat="1" applyFont="1" applyFill="1" applyBorder="1" applyAlignment="1" applyProtection="1">
      <alignment vertical="top"/>
      <protection/>
    </xf>
    <xf numFmtId="164" fontId="10" fillId="0" borderId="12" xfId="0" applyNumberFormat="1" applyFont="1" applyFill="1" applyBorder="1" applyAlignment="1" applyProtection="1">
      <alignment vertical="top"/>
      <protection/>
    </xf>
    <xf numFmtId="164" fontId="8" fillId="0" borderId="12" xfId="0" applyNumberFormat="1" applyFont="1" applyFill="1" applyBorder="1" applyAlignment="1" applyProtection="1">
      <alignment vertical="top"/>
      <protection/>
    </xf>
    <xf numFmtId="164" fontId="10" fillId="0" borderId="13" xfId="0" applyNumberFormat="1" applyFont="1" applyFill="1" applyBorder="1" applyAlignment="1" applyProtection="1">
      <alignment vertical="top"/>
      <protection/>
    </xf>
    <xf numFmtId="164" fontId="5" fillId="0" borderId="11" xfId="0" applyNumberFormat="1" applyFont="1" applyFill="1" applyBorder="1" applyAlignment="1" applyProtection="1">
      <alignment vertical="top"/>
      <protection/>
    </xf>
    <xf numFmtId="164" fontId="10" fillId="0" borderId="11" xfId="0" applyNumberFormat="1" applyFont="1" applyFill="1" applyBorder="1" applyAlignment="1" applyProtection="1">
      <alignment horizontal="right" vertical="top"/>
      <protection/>
    </xf>
    <xf numFmtId="164" fontId="5" fillId="0" borderId="11" xfId="0" applyNumberFormat="1" applyFont="1" applyFill="1" applyBorder="1" applyAlignment="1" applyProtection="1">
      <alignment horizontal="right" vertical="top"/>
      <protection/>
    </xf>
    <xf numFmtId="164" fontId="13" fillId="0" borderId="11" xfId="0" applyNumberFormat="1" applyFont="1" applyFill="1" applyBorder="1" applyAlignment="1" applyProtection="1">
      <alignment horizontal="right" vertical="top"/>
      <protection/>
    </xf>
    <xf numFmtId="164" fontId="2" fillId="5" borderId="10" xfId="0" applyNumberFormat="1" applyFont="1" applyFill="1" applyBorder="1" applyAlignment="1" applyProtection="1">
      <alignment vertical="top"/>
      <protection/>
    </xf>
    <xf numFmtId="3" fontId="7" fillId="0" borderId="3" xfId="0" applyNumberFormat="1" applyFont="1" applyFill="1" applyBorder="1" applyAlignment="1" applyProtection="1">
      <alignment horizontal="center" vertical="top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49" fontId="3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9" fillId="0" borderId="1" xfId="0" applyNumberFormat="1" applyFont="1" applyFill="1" applyBorder="1" applyAlignment="1" applyProtection="1">
      <alignment vertical="top" wrapText="1"/>
      <protection/>
    </xf>
    <xf numFmtId="0" fontId="9" fillId="0" borderId="1" xfId="0" applyNumberFormat="1" applyFont="1" applyFill="1" applyBorder="1" applyAlignment="1" applyProtection="1">
      <alignment vertical="top"/>
      <protection/>
    </xf>
    <xf numFmtId="0" fontId="5" fillId="0" borderId="9" xfId="0" applyNumberFormat="1" applyFont="1" applyFill="1" applyBorder="1" applyAlignment="1" applyProtection="1">
      <alignment vertical="top" wrapText="1"/>
      <protection/>
    </xf>
    <xf numFmtId="49" fontId="8" fillId="0" borderId="8" xfId="0" applyNumberFormat="1" applyFont="1" applyFill="1" applyBorder="1" applyAlignment="1" applyProtection="1">
      <alignment horizontal="center" vertical="top"/>
      <protection/>
    </xf>
    <xf numFmtId="49" fontId="10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 applyProtection="1">
      <alignment vertical="top" wrapText="1"/>
      <protection/>
    </xf>
    <xf numFmtId="0" fontId="10" fillId="0" borderId="9" xfId="0" applyNumberFormat="1" applyFont="1" applyFill="1" applyBorder="1" applyAlignment="1" applyProtection="1">
      <alignment vertical="top" wrapText="1"/>
      <protection/>
    </xf>
    <xf numFmtId="3" fontId="11" fillId="0" borderId="9" xfId="0" applyNumberFormat="1" applyFont="1" applyFill="1" applyBorder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1" fillId="0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left" vertical="top" wrapText="1"/>
      <protection locked="0"/>
    </xf>
    <xf numFmtId="16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10" xfId="0" applyNumberFormat="1" applyFont="1" applyFill="1" applyBorder="1" applyAlignment="1" applyProtection="1">
      <alignment vertical="center" wrapText="1"/>
      <protection/>
    </xf>
    <xf numFmtId="49" fontId="9" fillId="0" borderId="3" xfId="0" applyNumberFormat="1" applyFont="1" applyBorder="1" applyAlignment="1" applyProtection="1">
      <alignment vertical="top" wrapText="1"/>
      <protection locked="0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49" fontId="9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9" fillId="0" borderId="4" xfId="0" applyNumberFormat="1" applyFont="1" applyBorder="1" applyAlignment="1" applyProtection="1">
      <alignment horizontal="left" vertical="top" wrapText="1"/>
      <protection locked="0"/>
    </xf>
    <xf numFmtId="49" fontId="9" fillId="0" borderId="4" xfId="0" applyNumberFormat="1" applyFont="1" applyBorder="1" applyAlignment="1" applyProtection="1">
      <alignment vertical="center" wrapText="1"/>
      <protection locked="0"/>
    </xf>
    <xf numFmtId="49" fontId="12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64" fontId="1" fillId="0" borderId="11" xfId="0" applyNumberFormat="1" applyFont="1" applyFill="1" applyBorder="1" applyAlignment="1" applyProtection="1" quotePrefix="1">
      <alignment horizontal="center" vertical="center" wrapText="1"/>
      <protection/>
    </xf>
    <xf numFmtId="2" fontId="1" fillId="0" borderId="9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9" fillId="0" borderId="9" xfId="0" applyNumberFormat="1" applyFont="1" applyBorder="1" applyAlignment="1" applyProtection="1">
      <alignment vertical="top" wrapText="1"/>
      <protection locked="0"/>
    </xf>
    <xf numFmtId="49" fontId="9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164" fontId="1" fillId="6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  <xf numFmtId="164" fontId="2" fillId="6" borderId="10" xfId="0" applyNumberFormat="1" applyFont="1" applyFill="1" applyBorder="1" applyAlignment="1" applyProtection="1">
      <alignment horizontal="center" vertical="center" wrapText="1"/>
      <protection/>
    </xf>
    <xf numFmtId="164" fontId="9" fillId="7" borderId="13" xfId="0" applyNumberFormat="1" applyFont="1" applyFill="1" applyBorder="1" applyAlignment="1" applyProtection="1">
      <alignment horizontal="center" vertical="center" wrapText="1"/>
      <protection/>
    </xf>
    <xf numFmtId="164" fontId="9" fillId="7" borderId="11" xfId="0" applyNumberFormat="1" applyFont="1" applyFill="1" applyBorder="1" applyAlignment="1" applyProtection="1">
      <alignment horizontal="center" vertical="center" wrapText="1"/>
      <protection/>
    </xf>
    <xf numFmtId="164" fontId="9" fillId="7" borderId="13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49" fontId="5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49" fontId="14" fillId="0" borderId="2" xfId="0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9" xfId="0" applyNumberFormat="1" applyFont="1" applyBorder="1" applyAlignment="1" applyProtection="1">
      <alignment horizontal="left" vertical="center" wrapText="1"/>
      <protection locked="0"/>
    </xf>
    <xf numFmtId="49" fontId="14" fillId="0" borderId="30" xfId="0" applyNumberFormat="1" applyFont="1" applyBorder="1" applyAlignment="1" applyProtection="1">
      <alignment horizontal="left" vertical="center" wrapTex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/>
      <protection/>
    </xf>
    <xf numFmtId="164" fontId="14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5" fillId="0" borderId="29" xfId="0" applyNumberFormat="1" applyFont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">
      <selection activeCell="A3" sqref="A3:D3"/>
    </sheetView>
  </sheetViews>
  <sheetFormatPr defaultColWidth="9.00390625" defaultRowHeight="12.75"/>
  <cols>
    <col min="1" max="1" width="6.625" style="0" customWidth="1"/>
    <col min="2" max="2" width="23.375" style="0" customWidth="1"/>
    <col min="3" max="3" width="42.75390625" style="0" customWidth="1"/>
    <col min="4" max="4" width="15.125" style="0" customWidth="1"/>
  </cols>
  <sheetData>
    <row r="1" spans="1:4" ht="18" customHeight="1">
      <c r="A1" s="1"/>
      <c r="B1" s="1"/>
      <c r="C1" s="191" t="s">
        <v>293</v>
      </c>
      <c r="D1" s="191"/>
    </row>
    <row r="2" spans="1:4" ht="41.25" customHeight="1">
      <c r="A2" s="1"/>
      <c r="B2" s="1"/>
      <c r="C2" s="192" t="s">
        <v>368</v>
      </c>
      <c r="D2" s="192"/>
    </row>
    <row r="3" spans="1:4" ht="17.25">
      <c r="A3" s="193" t="s">
        <v>97</v>
      </c>
      <c r="B3" s="193"/>
      <c r="C3" s="193"/>
      <c r="D3" s="193"/>
    </row>
    <row r="4" spans="1:4" ht="24.75" customHeight="1">
      <c r="A4" s="194" t="s">
        <v>296</v>
      </c>
      <c r="B4" s="194"/>
      <c r="C4" s="194"/>
      <c r="D4" s="194"/>
    </row>
    <row r="5" spans="1:5" ht="16.5" customHeight="1">
      <c r="A5" s="6"/>
      <c r="B5" s="190"/>
      <c r="C5" s="190"/>
      <c r="D5" s="176"/>
      <c r="E5" s="176"/>
    </row>
    <row r="6" spans="1:4" ht="13.5" thickBot="1">
      <c r="A6" s="1"/>
      <c r="B6" s="1"/>
      <c r="C6" s="1"/>
      <c r="D6" s="7" t="s">
        <v>98</v>
      </c>
    </row>
    <row r="7" spans="1:4" ht="60" customHeight="1" thickBot="1">
      <c r="A7" s="111" t="s">
        <v>99</v>
      </c>
      <c r="B7" s="9" t="s">
        <v>100</v>
      </c>
      <c r="C7" s="112" t="s">
        <v>101</v>
      </c>
      <c r="D7" s="113" t="s">
        <v>102</v>
      </c>
    </row>
    <row r="8" spans="1:6" ht="27.75" customHeight="1" thickBot="1">
      <c r="A8" s="8" t="s">
        <v>103</v>
      </c>
      <c r="B8" s="9" t="s">
        <v>104</v>
      </c>
      <c r="C8" s="114" t="s">
        <v>105</v>
      </c>
      <c r="D8" s="91">
        <f>D9+D14+D17+D24+D20</f>
        <v>64811</v>
      </c>
      <c r="F8" s="178"/>
    </row>
    <row r="9" spans="1:6" ht="20.25" customHeight="1" thickBot="1">
      <c r="A9" s="10" t="s">
        <v>103</v>
      </c>
      <c r="B9" s="11" t="s">
        <v>106</v>
      </c>
      <c r="C9" s="115" t="s">
        <v>107</v>
      </c>
      <c r="D9" s="93">
        <f>D10+D13</f>
        <v>60150.600000000006</v>
      </c>
      <c r="F9" s="178"/>
    </row>
    <row r="10" spans="1:6" ht="28.5" customHeight="1">
      <c r="A10" s="13" t="s">
        <v>110</v>
      </c>
      <c r="B10" s="14" t="s">
        <v>108</v>
      </c>
      <c r="C10" s="28" t="s">
        <v>109</v>
      </c>
      <c r="D10" s="94">
        <f>D11+D12</f>
        <v>52863.8</v>
      </c>
      <c r="F10" s="178"/>
    </row>
    <row r="11" spans="1:4" ht="26.25" customHeight="1">
      <c r="A11" s="15" t="s">
        <v>110</v>
      </c>
      <c r="B11" s="16" t="s">
        <v>111</v>
      </c>
      <c r="C11" s="31" t="s">
        <v>112</v>
      </c>
      <c r="D11" s="95">
        <v>45460.8</v>
      </c>
    </row>
    <row r="12" spans="1:4" ht="39" customHeight="1">
      <c r="A12" s="15" t="s">
        <v>110</v>
      </c>
      <c r="B12" s="16" t="s">
        <v>113</v>
      </c>
      <c r="C12" s="31" t="s">
        <v>114</v>
      </c>
      <c r="D12" s="95">
        <v>7403</v>
      </c>
    </row>
    <row r="13" spans="1:4" ht="24.75" thickBot="1">
      <c r="A13" s="17" t="s">
        <v>110</v>
      </c>
      <c r="B13" s="18" t="s">
        <v>115</v>
      </c>
      <c r="C13" s="117" t="s">
        <v>116</v>
      </c>
      <c r="D13" s="96">
        <v>7286.8</v>
      </c>
    </row>
    <row r="14" spans="1:4" ht="14.25" thickBot="1">
      <c r="A14" s="19" t="s">
        <v>103</v>
      </c>
      <c r="B14" s="11" t="s">
        <v>117</v>
      </c>
      <c r="C14" s="116" t="s">
        <v>118</v>
      </c>
      <c r="D14" s="93">
        <f>D16</f>
        <v>2615.2</v>
      </c>
    </row>
    <row r="15" spans="1:4" ht="12.75">
      <c r="A15" s="20" t="s">
        <v>110</v>
      </c>
      <c r="B15" s="14" t="s">
        <v>119</v>
      </c>
      <c r="C15" s="24" t="s">
        <v>120</v>
      </c>
      <c r="D15" s="97">
        <f>D16</f>
        <v>2615.2</v>
      </c>
    </row>
    <row r="16" spans="1:4" ht="59.25" customHeight="1" thickBot="1">
      <c r="A16" s="118" t="s">
        <v>110</v>
      </c>
      <c r="B16" s="25" t="s">
        <v>121</v>
      </c>
      <c r="C16" s="119" t="s">
        <v>122</v>
      </c>
      <c r="D16" s="100">
        <v>2615.2</v>
      </c>
    </row>
    <row r="17" spans="1:4" ht="41.25" thickBot="1">
      <c r="A17" s="21" t="s">
        <v>103</v>
      </c>
      <c r="B17" s="11" t="s">
        <v>290</v>
      </c>
      <c r="C17" s="121" t="s">
        <v>123</v>
      </c>
      <c r="D17" s="98">
        <f>D18</f>
        <v>3.2</v>
      </c>
    </row>
    <row r="18" spans="1:4" ht="12.75">
      <c r="A18" s="20" t="s">
        <v>110</v>
      </c>
      <c r="B18" s="14" t="s">
        <v>124</v>
      </c>
      <c r="C18" s="120" t="s">
        <v>291</v>
      </c>
      <c r="D18" s="97">
        <f>D19</f>
        <v>3.2</v>
      </c>
    </row>
    <row r="19" spans="1:4" ht="23.25" thickBot="1">
      <c r="A19" s="22" t="s">
        <v>110</v>
      </c>
      <c r="B19" s="25" t="s">
        <v>125</v>
      </c>
      <c r="C19" s="122" t="s">
        <v>126</v>
      </c>
      <c r="D19" s="99">
        <v>3.2</v>
      </c>
    </row>
    <row r="20" spans="1:4" ht="27.75" thickBot="1">
      <c r="A20" s="10" t="s">
        <v>103</v>
      </c>
      <c r="B20" s="11" t="s">
        <v>128</v>
      </c>
      <c r="C20" s="115" t="s">
        <v>129</v>
      </c>
      <c r="D20" s="93">
        <f>D21</f>
        <v>862</v>
      </c>
    </row>
    <row r="21" spans="1:4" ht="24">
      <c r="A21" s="13" t="s">
        <v>103</v>
      </c>
      <c r="B21" s="14" t="s">
        <v>130</v>
      </c>
      <c r="C21" s="23" t="s">
        <v>131</v>
      </c>
      <c r="D21" s="101">
        <f>D22</f>
        <v>862</v>
      </c>
    </row>
    <row r="22" spans="1:4" ht="78.75">
      <c r="A22" s="15" t="s">
        <v>103</v>
      </c>
      <c r="B22" s="16" t="s">
        <v>132</v>
      </c>
      <c r="C22" s="31" t="s">
        <v>133</v>
      </c>
      <c r="D22" s="95">
        <f>D23</f>
        <v>862</v>
      </c>
    </row>
    <row r="23" spans="1:4" ht="68.25" thickBot="1">
      <c r="A23" s="26" t="s">
        <v>134</v>
      </c>
      <c r="B23" s="25" t="s">
        <v>135</v>
      </c>
      <c r="C23" s="122" t="s">
        <v>136</v>
      </c>
      <c r="D23" s="99">
        <v>862</v>
      </c>
    </row>
    <row r="24" spans="1:6" ht="14.25" thickBot="1">
      <c r="A24" s="10" t="s">
        <v>103</v>
      </c>
      <c r="B24" s="27" t="s">
        <v>137</v>
      </c>
      <c r="C24" s="115" t="s">
        <v>138</v>
      </c>
      <c r="D24" s="93">
        <f>D25+D27+D26</f>
        <v>1180</v>
      </c>
      <c r="F24" s="178"/>
    </row>
    <row r="25" spans="1:4" ht="60">
      <c r="A25" s="13" t="s">
        <v>110</v>
      </c>
      <c r="B25" s="14" t="s">
        <v>139</v>
      </c>
      <c r="C25" s="28" t="s">
        <v>140</v>
      </c>
      <c r="D25" s="94">
        <v>554.4</v>
      </c>
    </row>
    <row r="26" spans="1:4" ht="60">
      <c r="A26" s="13" t="s">
        <v>274</v>
      </c>
      <c r="B26" s="14" t="s">
        <v>139</v>
      </c>
      <c r="C26" s="28" t="s">
        <v>140</v>
      </c>
      <c r="D26" s="94">
        <v>1</v>
      </c>
    </row>
    <row r="27" spans="1:4" ht="24">
      <c r="A27" s="32" t="s">
        <v>103</v>
      </c>
      <c r="B27" s="92" t="s">
        <v>141</v>
      </c>
      <c r="C27" s="90" t="s">
        <v>142</v>
      </c>
      <c r="D27" s="102">
        <f>D28</f>
        <v>624.6</v>
      </c>
    </row>
    <row r="28" spans="1:4" ht="60">
      <c r="A28" s="32" t="s">
        <v>103</v>
      </c>
      <c r="B28" s="107" t="s">
        <v>143</v>
      </c>
      <c r="C28" s="108" t="s">
        <v>144</v>
      </c>
      <c r="D28" s="102">
        <f>D29+D30+D31+D32</f>
        <v>624.6</v>
      </c>
    </row>
    <row r="29" spans="1:4" ht="60">
      <c r="A29" s="32" t="s">
        <v>147</v>
      </c>
      <c r="B29" s="107" t="s">
        <v>145</v>
      </c>
      <c r="C29" s="108" t="s">
        <v>146</v>
      </c>
      <c r="D29" s="102">
        <v>60</v>
      </c>
    </row>
    <row r="30" spans="1:4" ht="60">
      <c r="A30" s="32" t="s">
        <v>148</v>
      </c>
      <c r="B30" s="107" t="s">
        <v>145</v>
      </c>
      <c r="C30" s="108" t="s">
        <v>146</v>
      </c>
      <c r="D30" s="102">
        <v>180</v>
      </c>
    </row>
    <row r="31" spans="1:4" ht="60">
      <c r="A31" s="32" t="s">
        <v>149</v>
      </c>
      <c r="B31" s="107" t="s">
        <v>145</v>
      </c>
      <c r="C31" s="108" t="s">
        <v>146</v>
      </c>
      <c r="D31" s="102">
        <v>374.6</v>
      </c>
    </row>
    <row r="32" spans="1:4" ht="48.75" thickBot="1">
      <c r="A32" s="17" t="s">
        <v>149</v>
      </c>
      <c r="B32" s="123" t="s">
        <v>150</v>
      </c>
      <c r="C32" s="29" t="s">
        <v>151</v>
      </c>
      <c r="D32" s="96">
        <v>10</v>
      </c>
    </row>
    <row r="33" spans="1:7" ht="29.25" thickBot="1">
      <c r="A33" s="111" t="s">
        <v>103</v>
      </c>
      <c r="B33" s="9" t="s">
        <v>152</v>
      </c>
      <c r="C33" s="125" t="s">
        <v>153</v>
      </c>
      <c r="D33" s="91">
        <f>D34</f>
        <v>28408.5</v>
      </c>
      <c r="G33" s="178"/>
    </row>
    <row r="34" spans="1:4" ht="41.25" thickBot="1">
      <c r="A34" s="10" t="s">
        <v>103</v>
      </c>
      <c r="B34" s="124" t="s">
        <v>154</v>
      </c>
      <c r="C34" s="115" t="s">
        <v>155</v>
      </c>
      <c r="D34" s="93">
        <f>D38+D35</f>
        <v>28408.5</v>
      </c>
    </row>
    <row r="35" spans="1:4" ht="36">
      <c r="A35" s="13" t="s">
        <v>103</v>
      </c>
      <c r="B35" s="185" t="s">
        <v>360</v>
      </c>
      <c r="C35" s="28" t="s">
        <v>361</v>
      </c>
      <c r="D35" s="104">
        <f>D36</f>
        <v>13915.6</v>
      </c>
    </row>
    <row r="36" spans="1:4" ht="12.75">
      <c r="A36" s="15" t="s">
        <v>103</v>
      </c>
      <c r="B36" s="30" t="s">
        <v>362</v>
      </c>
      <c r="C36" s="31" t="s">
        <v>363</v>
      </c>
      <c r="D36" s="105">
        <f>D37</f>
        <v>13915.6</v>
      </c>
    </row>
    <row r="37" spans="1:4" ht="33.75">
      <c r="A37" s="15" t="s">
        <v>127</v>
      </c>
      <c r="B37" s="30" t="s">
        <v>364</v>
      </c>
      <c r="C37" s="31" t="s">
        <v>365</v>
      </c>
      <c r="D37" s="103">
        <v>13915.6</v>
      </c>
    </row>
    <row r="38" spans="1:4" ht="24">
      <c r="A38" s="32" t="s">
        <v>103</v>
      </c>
      <c r="B38" s="89" t="s">
        <v>156</v>
      </c>
      <c r="C38" s="90" t="s">
        <v>157</v>
      </c>
      <c r="D38" s="104">
        <f>D39+D43</f>
        <v>14492.9</v>
      </c>
    </row>
    <row r="39" spans="1:4" ht="33.75">
      <c r="A39" s="33" t="s">
        <v>103</v>
      </c>
      <c r="B39" s="109" t="s">
        <v>158</v>
      </c>
      <c r="C39" s="110" t="s">
        <v>159</v>
      </c>
      <c r="D39" s="105">
        <f>D40</f>
        <v>2978.9</v>
      </c>
    </row>
    <row r="40" spans="1:4" ht="45">
      <c r="A40" s="15" t="s">
        <v>127</v>
      </c>
      <c r="B40" s="30" t="s">
        <v>160</v>
      </c>
      <c r="C40" s="31" t="s">
        <v>161</v>
      </c>
      <c r="D40" s="103">
        <f>D41+D42</f>
        <v>2978.9</v>
      </c>
    </row>
    <row r="41" spans="1:4" ht="56.25">
      <c r="A41" s="15" t="s">
        <v>127</v>
      </c>
      <c r="B41" s="30" t="s">
        <v>162</v>
      </c>
      <c r="C41" s="31" t="s">
        <v>163</v>
      </c>
      <c r="D41" s="103">
        <v>2915.3</v>
      </c>
    </row>
    <row r="42" spans="1:4" ht="78.75">
      <c r="A42" s="15" t="s">
        <v>127</v>
      </c>
      <c r="B42" s="30" t="s">
        <v>164</v>
      </c>
      <c r="C42" s="31" t="s">
        <v>165</v>
      </c>
      <c r="D42" s="103">
        <v>63.6</v>
      </c>
    </row>
    <row r="43" spans="1:4" ht="45">
      <c r="A43" s="33" t="s">
        <v>103</v>
      </c>
      <c r="B43" s="109" t="s">
        <v>166</v>
      </c>
      <c r="C43" s="110" t="s">
        <v>275</v>
      </c>
      <c r="D43" s="105">
        <f>D44</f>
        <v>11514</v>
      </c>
    </row>
    <row r="44" spans="1:4" ht="56.25">
      <c r="A44" s="15" t="s">
        <v>127</v>
      </c>
      <c r="B44" s="30" t="s">
        <v>167</v>
      </c>
      <c r="C44" s="31" t="s">
        <v>276</v>
      </c>
      <c r="D44" s="103">
        <f>D45+D46</f>
        <v>11514</v>
      </c>
    </row>
    <row r="45" spans="1:4" ht="33.75">
      <c r="A45" s="15" t="s">
        <v>127</v>
      </c>
      <c r="B45" s="30" t="s">
        <v>168</v>
      </c>
      <c r="C45" s="31" t="s">
        <v>169</v>
      </c>
      <c r="D45" s="103">
        <v>9582.1</v>
      </c>
    </row>
    <row r="46" spans="1:4" ht="34.5" thickBot="1">
      <c r="A46" s="15" t="s">
        <v>127</v>
      </c>
      <c r="B46" s="30" t="s">
        <v>170</v>
      </c>
      <c r="C46" s="31" t="s">
        <v>292</v>
      </c>
      <c r="D46" s="103">
        <v>1931.9</v>
      </c>
    </row>
    <row r="47" spans="1:4" ht="15" thickBot="1">
      <c r="A47" s="126"/>
      <c r="B47" s="127"/>
      <c r="C47" s="114" t="s">
        <v>171</v>
      </c>
      <c r="D47" s="106">
        <f>D8+D33</f>
        <v>93219.5</v>
      </c>
    </row>
  </sheetData>
  <mergeCells count="5">
    <mergeCell ref="B5:C5"/>
    <mergeCell ref="C1:D1"/>
    <mergeCell ref="C2:D2"/>
    <mergeCell ref="A3:D3"/>
    <mergeCell ref="A4:D4"/>
  </mergeCells>
  <printOptions/>
  <pageMargins left="0.75" right="0.75" top="1" bottom="1" header="0.5" footer="0.5"/>
  <pageSetup fitToHeight="4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83">
      <selection activeCell="G83" sqref="G83"/>
    </sheetView>
  </sheetViews>
  <sheetFormatPr defaultColWidth="9.00390625" defaultRowHeight="12.75"/>
  <cols>
    <col min="1" max="1" width="8.25390625" style="0" customWidth="1"/>
    <col min="2" max="2" width="31.875" style="0" customWidth="1"/>
    <col min="3" max="3" width="6.625" style="0" customWidth="1"/>
    <col min="4" max="4" width="9.625" style="0" customWidth="1"/>
    <col min="5" max="5" width="8.375" style="0" customWidth="1"/>
    <col min="6" max="6" width="8.00390625" style="0" customWidth="1"/>
    <col min="7" max="7" width="11.375" style="0" customWidth="1"/>
  </cols>
  <sheetData>
    <row r="1" spans="1:7" ht="12.75">
      <c r="A1" s="34"/>
      <c r="B1" s="34"/>
      <c r="C1" s="34"/>
      <c r="D1" s="197" t="s">
        <v>172</v>
      </c>
      <c r="E1" s="197"/>
      <c r="F1" s="197"/>
      <c r="G1" s="197"/>
    </row>
    <row r="2" spans="1:7" ht="12.75">
      <c r="A2" s="34"/>
      <c r="B2" s="34"/>
      <c r="C2" s="198" t="s">
        <v>369</v>
      </c>
      <c r="D2" s="198"/>
      <c r="E2" s="198"/>
      <c r="F2" s="198"/>
      <c r="G2" s="198"/>
    </row>
    <row r="3" spans="1:7" ht="12.75">
      <c r="A3" s="34"/>
      <c r="B3" s="34"/>
      <c r="C3" s="198"/>
      <c r="D3" s="198"/>
      <c r="E3" s="198"/>
      <c r="F3" s="198"/>
      <c r="G3" s="198"/>
    </row>
    <row r="4" spans="1:7" ht="26.25" customHeight="1">
      <c r="A4" s="34"/>
      <c r="B4" s="34"/>
      <c r="C4" s="198"/>
      <c r="D4" s="198"/>
      <c r="E4" s="198"/>
      <c r="F4" s="198"/>
      <c r="G4" s="198"/>
    </row>
    <row r="5" spans="1:7" ht="34.5" customHeight="1">
      <c r="A5" s="34"/>
      <c r="B5" s="199" t="s">
        <v>298</v>
      </c>
      <c r="C5" s="199"/>
      <c r="D5" s="199"/>
      <c r="E5" s="199"/>
      <c r="F5" s="199"/>
      <c r="G5" s="199"/>
    </row>
    <row r="6" spans="1:7" ht="13.5" customHeight="1" hidden="1">
      <c r="A6" s="34"/>
      <c r="B6" s="200"/>
      <c r="C6" s="200"/>
      <c r="D6" s="200"/>
      <c r="E6" s="200"/>
      <c r="F6" s="200"/>
      <c r="G6" s="200"/>
    </row>
    <row r="7" spans="1:7" ht="24.75" customHeight="1" thickBot="1">
      <c r="A7" s="34"/>
      <c r="B7" s="201" t="s">
        <v>373</v>
      </c>
      <c r="C7" s="201"/>
      <c r="D7" s="201"/>
      <c r="E7" s="201"/>
      <c r="F7" s="201"/>
      <c r="G7" s="38"/>
    </row>
    <row r="8" spans="1:7" ht="42" customHeight="1" thickBot="1">
      <c r="A8" s="130" t="s">
        <v>0</v>
      </c>
      <c r="B8" s="39" t="s">
        <v>1</v>
      </c>
      <c r="C8" s="39" t="s">
        <v>173</v>
      </c>
      <c r="D8" s="39" t="s">
        <v>174</v>
      </c>
      <c r="E8" s="39" t="s">
        <v>175</v>
      </c>
      <c r="F8" s="39" t="s">
        <v>176</v>
      </c>
      <c r="G8" s="131" t="s">
        <v>2</v>
      </c>
    </row>
    <row r="9" spans="1:7" ht="0.75" customHeight="1" hidden="1" thickBot="1">
      <c r="A9" s="133" t="s">
        <v>7</v>
      </c>
      <c r="B9" s="5" t="s">
        <v>177</v>
      </c>
      <c r="C9" s="5" t="s">
        <v>178</v>
      </c>
      <c r="D9" s="50"/>
      <c r="E9" s="50"/>
      <c r="F9" s="50"/>
      <c r="G9" s="134">
        <f>G11</f>
        <v>0</v>
      </c>
    </row>
    <row r="10" spans="1:7" ht="27.75" customHeight="1" hidden="1">
      <c r="A10" s="41" t="s">
        <v>17</v>
      </c>
      <c r="B10" s="42" t="s">
        <v>37</v>
      </c>
      <c r="C10" s="43" t="s">
        <v>178</v>
      </c>
      <c r="D10" s="43" t="s">
        <v>38</v>
      </c>
      <c r="E10" s="43"/>
      <c r="F10" s="43"/>
      <c r="G10" s="44">
        <f>G11</f>
        <v>0</v>
      </c>
    </row>
    <row r="11" spans="1:7" ht="43.5" customHeight="1" hidden="1">
      <c r="A11" s="41" t="s">
        <v>27</v>
      </c>
      <c r="B11" s="42" t="s">
        <v>40</v>
      </c>
      <c r="C11" s="43" t="s">
        <v>178</v>
      </c>
      <c r="D11" s="43" t="s">
        <v>38</v>
      </c>
      <c r="E11" s="43" t="s">
        <v>41</v>
      </c>
      <c r="F11" s="43"/>
      <c r="G11" s="45">
        <f>G12</f>
        <v>0</v>
      </c>
    </row>
    <row r="12" spans="1:7" ht="29.25" customHeight="1" hidden="1">
      <c r="A12" s="135" t="s">
        <v>179</v>
      </c>
      <c r="B12" s="132" t="s">
        <v>63</v>
      </c>
      <c r="C12" s="61" t="s">
        <v>178</v>
      </c>
      <c r="D12" s="61" t="s">
        <v>38</v>
      </c>
      <c r="E12" s="61" t="s">
        <v>41</v>
      </c>
      <c r="F12" s="61" t="s">
        <v>10</v>
      </c>
      <c r="G12" s="136">
        <v>0</v>
      </c>
    </row>
    <row r="13" spans="1:7" ht="45" customHeight="1" thickBot="1">
      <c r="A13" s="3" t="s">
        <v>7</v>
      </c>
      <c r="B13" s="2" t="s">
        <v>180</v>
      </c>
      <c r="C13" s="2" t="s">
        <v>181</v>
      </c>
      <c r="D13" s="39"/>
      <c r="E13" s="39"/>
      <c r="F13" s="39"/>
      <c r="G13" s="40">
        <f>G14+G17</f>
        <v>5146.5</v>
      </c>
    </row>
    <row r="14" spans="1:7" ht="53.25" customHeight="1">
      <c r="A14" s="49" t="s">
        <v>17</v>
      </c>
      <c r="B14" s="46" t="s">
        <v>5</v>
      </c>
      <c r="C14" s="50" t="s">
        <v>181</v>
      </c>
      <c r="D14" s="50" t="s">
        <v>182</v>
      </c>
      <c r="E14" s="50"/>
      <c r="F14" s="50"/>
      <c r="G14" s="177">
        <f>G15</f>
        <v>914.6</v>
      </c>
    </row>
    <row r="15" spans="1:7" ht="18.75" customHeight="1">
      <c r="A15" s="47" t="s">
        <v>27</v>
      </c>
      <c r="B15" s="48" t="s">
        <v>183</v>
      </c>
      <c r="C15" s="43" t="s">
        <v>181</v>
      </c>
      <c r="D15" s="43" t="s">
        <v>6</v>
      </c>
      <c r="E15" s="43" t="s">
        <v>8</v>
      </c>
      <c r="F15" s="43"/>
      <c r="G15" s="45">
        <f>G16</f>
        <v>914.6</v>
      </c>
    </row>
    <row r="16" spans="1:11" ht="31.5" customHeight="1">
      <c r="A16" s="47" t="s">
        <v>179</v>
      </c>
      <c r="B16" s="48" t="s">
        <v>63</v>
      </c>
      <c r="C16" s="43" t="s">
        <v>181</v>
      </c>
      <c r="D16" s="43" t="s">
        <v>6</v>
      </c>
      <c r="E16" s="43" t="s">
        <v>8</v>
      </c>
      <c r="F16" s="43" t="s">
        <v>10</v>
      </c>
      <c r="G16" s="44">
        <v>914.6</v>
      </c>
      <c r="K16" s="178"/>
    </row>
    <row r="17" spans="1:7" ht="69" customHeight="1">
      <c r="A17" s="41" t="s">
        <v>240</v>
      </c>
      <c r="B17" s="46" t="s">
        <v>287</v>
      </c>
      <c r="C17" s="43" t="s">
        <v>181</v>
      </c>
      <c r="D17" s="43" t="s">
        <v>14</v>
      </c>
      <c r="E17" s="43"/>
      <c r="F17" s="43"/>
      <c r="G17" s="177">
        <f>G18+G20+G22</f>
        <v>4231.9</v>
      </c>
    </row>
    <row r="18" spans="1:10" ht="27" customHeight="1">
      <c r="A18" s="47" t="s">
        <v>219</v>
      </c>
      <c r="B18" s="48" t="s">
        <v>15</v>
      </c>
      <c r="C18" s="43" t="s">
        <v>181</v>
      </c>
      <c r="D18" s="43" t="s">
        <v>14</v>
      </c>
      <c r="E18" s="43" t="s">
        <v>16</v>
      </c>
      <c r="F18" s="43"/>
      <c r="G18" s="45">
        <f>G19</f>
        <v>768.3</v>
      </c>
      <c r="J18" s="178"/>
    </row>
    <row r="19" spans="1:7" ht="30" customHeight="1">
      <c r="A19" s="47" t="s">
        <v>222</v>
      </c>
      <c r="B19" s="48" t="s">
        <v>63</v>
      </c>
      <c r="C19" s="43" t="s">
        <v>181</v>
      </c>
      <c r="D19" s="43" t="s">
        <v>14</v>
      </c>
      <c r="E19" s="43" t="s">
        <v>16</v>
      </c>
      <c r="F19" s="43" t="s">
        <v>10</v>
      </c>
      <c r="G19" s="44">
        <v>768.3</v>
      </c>
    </row>
    <row r="20" spans="1:7" ht="62.25" customHeight="1">
      <c r="A20" s="47" t="s">
        <v>241</v>
      </c>
      <c r="B20" s="48" t="s">
        <v>319</v>
      </c>
      <c r="C20" s="43" t="s">
        <v>181</v>
      </c>
      <c r="D20" s="43" t="s">
        <v>14</v>
      </c>
      <c r="E20" s="43" t="s">
        <v>18</v>
      </c>
      <c r="F20" s="43"/>
      <c r="G20" s="45">
        <f>G21</f>
        <v>203.1</v>
      </c>
    </row>
    <row r="21" spans="1:7" ht="33" customHeight="1">
      <c r="A21" s="47" t="s">
        <v>242</v>
      </c>
      <c r="B21" s="48" t="s">
        <v>63</v>
      </c>
      <c r="C21" s="43" t="s">
        <v>181</v>
      </c>
      <c r="D21" s="43" t="s">
        <v>14</v>
      </c>
      <c r="E21" s="43" t="s">
        <v>18</v>
      </c>
      <c r="F21" s="43" t="s">
        <v>10</v>
      </c>
      <c r="G21" s="44">
        <v>203.1</v>
      </c>
    </row>
    <row r="22" spans="1:7" ht="29.25" customHeight="1">
      <c r="A22" s="41" t="s">
        <v>243</v>
      </c>
      <c r="B22" s="42" t="s">
        <v>21</v>
      </c>
      <c r="C22" s="43" t="s">
        <v>181</v>
      </c>
      <c r="D22" s="43" t="s">
        <v>14</v>
      </c>
      <c r="E22" s="43" t="s">
        <v>22</v>
      </c>
      <c r="F22" s="43"/>
      <c r="G22" s="45">
        <f>G23</f>
        <v>3260.5</v>
      </c>
    </row>
    <row r="23" spans="1:7" ht="31.5" customHeight="1" thickBot="1">
      <c r="A23" s="135" t="s">
        <v>244</v>
      </c>
      <c r="B23" s="132" t="s">
        <v>63</v>
      </c>
      <c r="C23" s="61" t="s">
        <v>181</v>
      </c>
      <c r="D23" s="61" t="s">
        <v>14</v>
      </c>
      <c r="E23" s="61" t="s">
        <v>22</v>
      </c>
      <c r="F23" s="61" t="s">
        <v>10</v>
      </c>
      <c r="G23" s="136">
        <v>3260.5</v>
      </c>
    </row>
    <row r="24" spans="1:7" ht="46.5" customHeight="1" thickBot="1">
      <c r="A24" s="3" t="s">
        <v>49</v>
      </c>
      <c r="B24" s="2" t="s">
        <v>186</v>
      </c>
      <c r="C24" s="2" t="s">
        <v>127</v>
      </c>
      <c r="D24" s="39"/>
      <c r="E24" s="39"/>
      <c r="F24" s="39"/>
      <c r="G24" s="40">
        <f>G25+G32+G35+G44+G47+G76+G81+G84+G91+G94</f>
        <v>89173</v>
      </c>
    </row>
    <row r="25" spans="1:10" ht="81.75" customHeight="1">
      <c r="A25" s="51" t="s">
        <v>19</v>
      </c>
      <c r="B25" s="48" t="s">
        <v>288</v>
      </c>
      <c r="C25" s="50" t="s">
        <v>127</v>
      </c>
      <c r="D25" s="50" t="s">
        <v>24</v>
      </c>
      <c r="E25" s="50"/>
      <c r="F25" s="50"/>
      <c r="G25" s="177">
        <f>G26+G28+G30</f>
        <v>11369.5</v>
      </c>
      <c r="J25" s="178"/>
    </row>
    <row r="26" spans="1:7" ht="39.75" customHeight="1">
      <c r="A26" s="41" t="s">
        <v>83</v>
      </c>
      <c r="B26" s="48" t="s">
        <v>25</v>
      </c>
      <c r="C26" s="43" t="s">
        <v>127</v>
      </c>
      <c r="D26" s="43" t="s">
        <v>24</v>
      </c>
      <c r="E26" s="43" t="s">
        <v>26</v>
      </c>
      <c r="F26" s="43"/>
      <c r="G26" s="45">
        <f>G27</f>
        <v>914.6</v>
      </c>
    </row>
    <row r="27" spans="1:10" ht="27.75" customHeight="1">
      <c r="A27" s="41" t="s">
        <v>20</v>
      </c>
      <c r="B27" s="48" t="s">
        <v>63</v>
      </c>
      <c r="C27" s="43" t="s">
        <v>127</v>
      </c>
      <c r="D27" s="43" t="s">
        <v>24</v>
      </c>
      <c r="E27" s="43" t="s">
        <v>26</v>
      </c>
      <c r="F27" s="43" t="s">
        <v>10</v>
      </c>
      <c r="G27" s="44">
        <v>914.6</v>
      </c>
      <c r="J27" s="178"/>
    </row>
    <row r="28" spans="1:7" ht="52.5" customHeight="1">
      <c r="A28" s="41" t="s">
        <v>30</v>
      </c>
      <c r="B28" s="42" t="s">
        <v>28</v>
      </c>
      <c r="C28" s="43" t="s">
        <v>127</v>
      </c>
      <c r="D28" s="43" t="s">
        <v>24</v>
      </c>
      <c r="E28" s="43" t="s">
        <v>29</v>
      </c>
      <c r="F28" s="43"/>
      <c r="G28" s="45">
        <f>G29</f>
        <v>10391.3</v>
      </c>
    </row>
    <row r="29" spans="1:7" ht="33.75" customHeight="1">
      <c r="A29" s="41" t="s">
        <v>31</v>
      </c>
      <c r="B29" s="48" t="s">
        <v>63</v>
      </c>
      <c r="C29" s="43" t="s">
        <v>127</v>
      </c>
      <c r="D29" s="43" t="s">
        <v>24</v>
      </c>
      <c r="E29" s="43" t="s">
        <v>29</v>
      </c>
      <c r="F29" s="43" t="s">
        <v>10</v>
      </c>
      <c r="G29" s="44">
        <v>10391.3</v>
      </c>
    </row>
    <row r="30" spans="1:7" ht="79.5" customHeight="1">
      <c r="A30" s="41" t="s">
        <v>245</v>
      </c>
      <c r="B30" s="48" t="s">
        <v>34</v>
      </c>
      <c r="C30" s="43" t="s">
        <v>127</v>
      </c>
      <c r="D30" s="43" t="s">
        <v>24</v>
      </c>
      <c r="E30" s="43" t="s">
        <v>35</v>
      </c>
      <c r="F30" s="43"/>
      <c r="G30" s="45">
        <f>G31</f>
        <v>63.6</v>
      </c>
    </row>
    <row r="31" spans="1:7" ht="54" customHeight="1">
      <c r="A31" s="41" t="s">
        <v>246</v>
      </c>
      <c r="B31" s="48" t="s">
        <v>36</v>
      </c>
      <c r="C31" s="43" t="s">
        <v>127</v>
      </c>
      <c r="D31" s="43" t="s">
        <v>24</v>
      </c>
      <c r="E31" s="43" t="s">
        <v>35</v>
      </c>
      <c r="F31" s="43" t="s">
        <v>33</v>
      </c>
      <c r="G31" s="44">
        <v>63.6</v>
      </c>
    </row>
    <row r="32" spans="1:7" ht="15" customHeight="1">
      <c r="A32" s="41" t="s">
        <v>247</v>
      </c>
      <c r="B32" s="42" t="s">
        <v>187</v>
      </c>
      <c r="C32" s="43" t="s">
        <v>127</v>
      </c>
      <c r="D32" s="43" t="s">
        <v>300</v>
      </c>
      <c r="E32" s="43"/>
      <c r="F32" s="43"/>
      <c r="G32" s="177">
        <f>G33</f>
        <v>20</v>
      </c>
    </row>
    <row r="33" spans="1:7" ht="27" customHeight="1">
      <c r="A33" s="41" t="s">
        <v>184</v>
      </c>
      <c r="B33" s="42" t="s">
        <v>43</v>
      </c>
      <c r="C33" s="43" t="s">
        <v>127</v>
      </c>
      <c r="D33" s="43" t="s">
        <v>300</v>
      </c>
      <c r="E33" s="43" t="s">
        <v>44</v>
      </c>
      <c r="F33" s="43"/>
      <c r="G33" s="45">
        <f>G34</f>
        <v>20</v>
      </c>
    </row>
    <row r="34" spans="1:7" ht="15" customHeight="1">
      <c r="A34" s="41" t="s">
        <v>185</v>
      </c>
      <c r="B34" s="42" t="s">
        <v>23</v>
      </c>
      <c r="C34" s="43" t="s">
        <v>127</v>
      </c>
      <c r="D34" s="43" t="s">
        <v>300</v>
      </c>
      <c r="E34" s="43" t="s">
        <v>44</v>
      </c>
      <c r="F34" s="43" t="s">
        <v>45</v>
      </c>
      <c r="G34" s="44">
        <v>20</v>
      </c>
    </row>
    <row r="35" spans="1:7" ht="26.25" customHeight="1">
      <c r="A35" s="41" t="s">
        <v>248</v>
      </c>
      <c r="B35" s="42" t="s">
        <v>46</v>
      </c>
      <c r="C35" s="43" t="s">
        <v>127</v>
      </c>
      <c r="D35" s="43" t="s">
        <v>301</v>
      </c>
      <c r="E35" s="43"/>
      <c r="F35" s="43"/>
      <c r="G35" s="177">
        <f>G38+G40+G42+G36</f>
        <v>760</v>
      </c>
    </row>
    <row r="36" spans="1:7" ht="57.75" customHeight="1">
      <c r="A36" s="41" t="s">
        <v>249</v>
      </c>
      <c r="B36" s="59" t="s">
        <v>311</v>
      </c>
      <c r="C36" s="43" t="s">
        <v>127</v>
      </c>
      <c r="D36" s="43" t="s">
        <v>301</v>
      </c>
      <c r="E36" s="43" t="s">
        <v>283</v>
      </c>
      <c r="F36" s="43"/>
      <c r="G36" s="162">
        <f>G37</f>
        <v>100</v>
      </c>
    </row>
    <row r="37" spans="1:7" ht="31.5" customHeight="1">
      <c r="A37" s="41" t="s">
        <v>250</v>
      </c>
      <c r="B37" s="59" t="s">
        <v>63</v>
      </c>
      <c r="C37" s="43" t="s">
        <v>127</v>
      </c>
      <c r="D37" s="43" t="s">
        <v>301</v>
      </c>
      <c r="E37" s="43" t="s">
        <v>283</v>
      </c>
      <c r="F37" s="43" t="s">
        <v>10</v>
      </c>
      <c r="G37" s="163">
        <v>100</v>
      </c>
    </row>
    <row r="38" spans="1:7" ht="92.25" customHeight="1">
      <c r="A38" s="41" t="s">
        <v>251</v>
      </c>
      <c r="B38" s="42" t="s">
        <v>47</v>
      </c>
      <c r="C38" s="43" t="s">
        <v>127</v>
      </c>
      <c r="D38" s="43" t="s">
        <v>301</v>
      </c>
      <c r="E38" s="43" t="s">
        <v>48</v>
      </c>
      <c r="F38" s="43"/>
      <c r="G38" s="53">
        <f>G39</f>
        <v>550</v>
      </c>
    </row>
    <row r="39" spans="1:7" ht="31.5" customHeight="1">
      <c r="A39" s="41" t="s">
        <v>252</v>
      </c>
      <c r="B39" s="48" t="s">
        <v>63</v>
      </c>
      <c r="C39" s="43" t="s">
        <v>127</v>
      </c>
      <c r="D39" s="43" t="s">
        <v>301</v>
      </c>
      <c r="E39" s="43" t="s">
        <v>48</v>
      </c>
      <c r="F39" s="43" t="s">
        <v>10</v>
      </c>
      <c r="G39" s="52">
        <v>550</v>
      </c>
    </row>
    <row r="40" spans="1:7" ht="53.25" customHeight="1">
      <c r="A40" s="41" t="s">
        <v>284</v>
      </c>
      <c r="B40" s="48" t="s">
        <v>312</v>
      </c>
      <c r="C40" s="43" t="s">
        <v>127</v>
      </c>
      <c r="D40" s="43" t="s">
        <v>301</v>
      </c>
      <c r="E40" s="43" t="s">
        <v>50</v>
      </c>
      <c r="F40" s="43"/>
      <c r="G40" s="53">
        <f>G41</f>
        <v>60</v>
      </c>
    </row>
    <row r="41" spans="1:7" ht="17.25" customHeight="1">
      <c r="A41" s="41" t="s">
        <v>277</v>
      </c>
      <c r="B41" s="48" t="s">
        <v>23</v>
      </c>
      <c r="C41" s="43" t="s">
        <v>127</v>
      </c>
      <c r="D41" s="43" t="s">
        <v>301</v>
      </c>
      <c r="E41" s="43" t="s">
        <v>50</v>
      </c>
      <c r="F41" s="43" t="s">
        <v>45</v>
      </c>
      <c r="G41" s="54">
        <f>48+12</f>
        <v>60</v>
      </c>
    </row>
    <row r="42" spans="1:7" ht="73.5" customHeight="1">
      <c r="A42" s="41" t="s">
        <v>285</v>
      </c>
      <c r="B42" s="48" t="s">
        <v>278</v>
      </c>
      <c r="C42" s="43" t="s">
        <v>127</v>
      </c>
      <c r="D42" s="43" t="s">
        <v>301</v>
      </c>
      <c r="E42" s="43" t="s">
        <v>279</v>
      </c>
      <c r="F42" s="43"/>
      <c r="G42" s="53">
        <f>G43</f>
        <v>50</v>
      </c>
    </row>
    <row r="43" spans="1:7" ht="26.25" customHeight="1">
      <c r="A43" s="41" t="s">
        <v>286</v>
      </c>
      <c r="B43" s="59" t="s">
        <v>63</v>
      </c>
      <c r="C43" s="43" t="s">
        <v>127</v>
      </c>
      <c r="D43" s="43" t="s">
        <v>301</v>
      </c>
      <c r="E43" s="43" t="s">
        <v>279</v>
      </c>
      <c r="F43" s="43" t="s">
        <v>10</v>
      </c>
      <c r="G43" s="52">
        <v>50</v>
      </c>
    </row>
    <row r="44" spans="1:7" ht="54.75" customHeight="1">
      <c r="A44" s="41" t="s">
        <v>253</v>
      </c>
      <c r="B44" s="48" t="s">
        <v>289</v>
      </c>
      <c r="C44" s="43" t="s">
        <v>127</v>
      </c>
      <c r="D44" s="43" t="s">
        <v>53</v>
      </c>
      <c r="E44" s="43"/>
      <c r="F44" s="43"/>
      <c r="G44" s="177">
        <f>G45</f>
        <v>575</v>
      </c>
    </row>
    <row r="45" spans="1:7" ht="102" customHeight="1">
      <c r="A45" s="41" t="s">
        <v>254</v>
      </c>
      <c r="B45" s="128" t="s">
        <v>54</v>
      </c>
      <c r="C45" s="43" t="s">
        <v>127</v>
      </c>
      <c r="D45" s="43" t="s">
        <v>53</v>
      </c>
      <c r="E45" s="43" t="s">
        <v>55</v>
      </c>
      <c r="F45" s="43"/>
      <c r="G45" s="45">
        <f>G46</f>
        <v>575</v>
      </c>
    </row>
    <row r="46" spans="1:7" ht="33" customHeight="1">
      <c r="A46" s="41" t="s">
        <v>255</v>
      </c>
      <c r="B46" s="48" t="s">
        <v>63</v>
      </c>
      <c r="C46" s="43" t="s">
        <v>127</v>
      </c>
      <c r="D46" s="43" t="s">
        <v>53</v>
      </c>
      <c r="E46" s="43" t="s">
        <v>55</v>
      </c>
      <c r="F46" s="43" t="s">
        <v>10</v>
      </c>
      <c r="G46" s="44">
        <v>575</v>
      </c>
    </row>
    <row r="47" spans="1:9" ht="18" customHeight="1">
      <c r="A47" s="41" t="s">
        <v>329</v>
      </c>
      <c r="B47" s="48" t="s">
        <v>58</v>
      </c>
      <c r="C47" s="43" t="s">
        <v>127</v>
      </c>
      <c r="D47" s="43" t="s">
        <v>59</v>
      </c>
      <c r="E47" s="43"/>
      <c r="F47" s="43"/>
      <c r="G47" s="177">
        <f>G48+G50+G52+G54+G56+G58+G60+G62+G64+G66</f>
        <v>55985.3</v>
      </c>
      <c r="H47" s="88"/>
      <c r="I47" s="178"/>
    </row>
    <row r="48" spans="1:8" ht="52.5" customHeight="1">
      <c r="A48" s="41" t="s">
        <v>330</v>
      </c>
      <c r="B48" s="48" t="s">
        <v>313</v>
      </c>
      <c r="C48" s="43" t="s">
        <v>127</v>
      </c>
      <c r="D48" s="43" t="s">
        <v>59</v>
      </c>
      <c r="E48" s="43" t="s">
        <v>60</v>
      </c>
      <c r="F48" s="43"/>
      <c r="G48" s="45">
        <f>G49</f>
        <v>13500</v>
      </c>
      <c r="H48" s="88"/>
    </row>
    <row r="49" spans="1:9" ht="27.75" customHeight="1">
      <c r="A49" s="41" t="s">
        <v>331</v>
      </c>
      <c r="B49" s="48" t="s">
        <v>63</v>
      </c>
      <c r="C49" s="43" t="s">
        <v>127</v>
      </c>
      <c r="D49" s="43" t="s">
        <v>59</v>
      </c>
      <c r="E49" s="43" t="s">
        <v>60</v>
      </c>
      <c r="F49" s="43" t="s">
        <v>10</v>
      </c>
      <c r="G49" s="54">
        <v>13500</v>
      </c>
      <c r="H49" s="88"/>
      <c r="I49" s="178"/>
    </row>
    <row r="50" spans="1:8" ht="27" customHeight="1">
      <c r="A50" s="41" t="s">
        <v>332</v>
      </c>
      <c r="B50" s="48" t="s">
        <v>61</v>
      </c>
      <c r="C50" s="43" t="s">
        <v>127</v>
      </c>
      <c r="D50" s="43" t="s">
        <v>59</v>
      </c>
      <c r="E50" s="43" t="s">
        <v>62</v>
      </c>
      <c r="F50" s="43"/>
      <c r="G50" s="45">
        <f>G51</f>
        <v>1500</v>
      </c>
      <c r="H50" s="88"/>
    </row>
    <row r="51" spans="1:8" ht="27" customHeight="1">
      <c r="A51" s="41" t="s">
        <v>333</v>
      </c>
      <c r="B51" s="48" t="s">
        <v>63</v>
      </c>
      <c r="C51" s="43" t="s">
        <v>127</v>
      </c>
      <c r="D51" s="43" t="s">
        <v>59</v>
      </c>
      <c r="E51" s="43" t="s">
        <v>62</v>
      </c>
      <c r="F51" s="43" t="s">
        <v>10</v>
      </c>
      <c r="G51" s="54">
        <v>1500</v>
      </c>
      <c r="H51" s="88"/>
    </row>
    <row r="52" spans="1:8" ht="80.25" customHeight="1">
      <c r="A52" s="41" t="s">
        <v>334</v>
      </c>
      <c r="B52" s="48" t="s">
        <v>314</v>
      </c>
      <c r="C52" s="43" t="s">
        <v>127</v>
      </c>
      <c r="D52" s="43" t="s">
        <v>59</v>
      </c>
      <c r="E52" s="43" t="s">
        <v>64</v>
      </c>
      <c r="F52" s="43"/>
      <c r="G52" s="45">
        <f>G53</f>
        <v>1600</v>
      </c>
      <c r="H52" s="88"/>
    </row>
    <row r="53" spans="1:8" ht="28.5" customHeight="1">
      <c r="A53" s="41" t="s">
        <v>335</v>
      </c>
      <c r="B53" s="48" t="s">
        <v>63</v>
      </c>
      <c r="C53" s="43" t="s">
        <v>127</v>
      </c>
      <c r="D53" s="43" t="s">
        <v>59</v>
      </c>
      <c r="E53" s="43" t="s">
        <v>64</v>
      </c>
      <c r="F53" s="43" t="s">
        <v>10</v>
      </c>
      <c r="G53" s="54">
        <v>1600</v>
      </c>
      <c r="H53" s="88"/>
    </row>
    <row r="54" spans="1:8" ht="154.5" customHeight="1">
      <c r="A54" s="41" t="s">
        <v>336</v>
      </c>
      <c r="B54" s="179" t="s">
        <v>315</v>
      </c>
      <c r="C54" s="43" t="s">
        <v>127</v>
      </c>
      <c r="D54" s="43" t="s">
        <v>59</v>
      </c>
      <c r="E54" s="43" t="s">
        <v>65</v>
      </c>
      <c r="F54" s="43"/>
      <c r="G54" s="45">
        <f>G55</f>
        <v>301</v>
      </c>
      <c r="H54" s="88"/>
    </row>
    <row r="55" spans="1:8" ht="29.25" customHeight="1">
      <c r="A55" s="41" t="s">
        <v>337</v>
      </c>
      <c r="B55" s="48" t="s">
        <v>63</v>
      </c>
      <c r="C55" s="43" t="s">
        <v>127</v>
      </c>
      <c r="D55" s="43" t="s">
        <v>59</v>
      </c>
      <c r="E55" s="43" t="s">
        <v>65</v>
      </c>
      <c r="F55" s="43" t="s">
        <v>10</v>
      </c>
      <c r="G55" s="54">
        <v>301</v>
      </c>
      <c r="H55" s="88"/>
    </row>
    <row r="56" spans="1:8" ht="195.75" customHeight="1">
      <c r="A56" s="41" t="s">
        <v>338</v>
      </c>
      <c r="B56" s="180" t="s">
        <v>316</v>
      </c>
      <c r="C56" s="43" t="s">
        <v>127</v>
      </c>
      <c r="D56" s="43" t="s">
        <v>59</v>
      </c>
      <c r="E56" s="43" t="s">
        <v>66</v>
      </c>
      <c r="F56" s="43"/>
      <c r="G56" s="45">
        <f>G57</f>
        <v>1500.6</v>
      </c>
      <c r="H56" s="88"/>
    </row>
    <row r="57" spans="1:8" ht="28.5" customHeight="1">
      <c r="A57" s="41" t="s">
        <v>339</v>
      </c>
      <c r="B57" s="48" t="s">
        <v>63</v>
      </c>
      <c r="C57" s="43" t="s">
        <v>127</v>
      </c>
      <c r="D57" s="43" t="s">
        <v>59</v>
      </c>
      <c r="E57" s="43" t="s">
        <v>66</v>
      </c>
      <c r="F57" s="43" t="s">
        <v>10</v>
      </c>
      <c r="G57" s="54">
        <v>1500.6</v>
      </c>
      <c r="H57" s="88"/>
    </row>
    <row r="58" spans="1:8" ht="68.25" customHeight="1">
      <c r="A58" s="41" t="s">
        <v>340</v>
      </c>
      <c r="B58" s="180" t="s">
        <v>317</v>
      </c>
      <c r="C58" s="43" t="s">
        <v>127</v>
      </c>
      <c r="D58" s="43" t="s">
        <v>59</v>
      </c>
      <c r="E58" s="43" t="s">
        <v>67</v>
      </c>
      <c r="F58" s="43"/>
      <c r="G58" s="45">
        <f>G59</f>
        <v>8274.8</v>
      </c>
      <c r="H58" s="88"/>
    </row>
    <row r="59" spans="1:9" ht="30" customHeight="1">
      <c r="A59" s="41" t="s">
        <v>341</v>
      </c>
      <c r="B59" s="48" t="s">
        <v>63</v>
      </c>
      <c r="C59" s="43" t="s">
        <v>127</v>
      </c>
      <c r="D59" s="43" t="s">
        <v>59</v>
      </c>
      <c r="E59" s="43" t="s">
        <v>67</v>
      </c>
      <c r="F59" s="43" t="s">
        <v>10</v>
      </c>
      <c r="G59" s="54">
        <v>8274.8</v>
      </c>
      <c r="H59" s="88"/>
      <c r="I59" s="178"/>
    </row>
    <row r="60" spans="1:8" ht="44.25" customHeight="1">
      <c r="A60" s="41" t="s">
        <v>342</v>
      </c>
      <c r="B60" s="48" t="s">
        <v>325</v>
      </c>
      <c r="C60" s="43" t="s">
        <v>127</v>
      </c>
      <c r="D60" s="43" t="s">
        <v>59</v>
      </c>
      <c r="E60" s="43" t="s">
        <v>68</v>
      </c>
      <c r="F60" s="43"/>
      <c r="G60" s="45">
        <f>G61</f>
        <v>3996.1</v>
      </c>
      <c r="H60" s="88"/>
    </row>
    <row r="61" spans="1:9" ht="29.25" customHeight="1">
      <c r="A61" s="41" t="s">
        <v>343</v>
      </c>
      <c r="B61" s="48" t="s">
        <v>63</v>
      </c>
      <c r="C61" s="43" t="s">
        <v>127</v>
      </c>
      <c r="D61" s="43" t="s">
        <v>59</v>
      </c>
      <c r="E61" s="43" t="s">
        <v>68</v>
      </c>
      <c r="F61" s="43" t="s">
        <v>10</v>
      </c>
      <c r="G61" s="54">
        <v>3996.1</v>
      </c>
      <c r="H61" s="88"/>
      <c r="I61" s="178"/>
    </row>
    <row r="62" spans="1:8" ht="31.5" customHeight="1">
      <c r="A62" s="41" t="s">
        <v>344</v>
      </c>
      <c r="B62" s="48" t="s">
        <v>326</v>
      </c>
      <c r="C62" s="43" t="s">
        <v>127</v>
      </c>
      <c r="D62" s="43" t="s">
        <v>59</v>
      </c>
      <c r="E62" s="43" t="s">
        <v>70</v>
      </c>
      <c r="F62" s="43"/>
      <c r="G62" s="45">
        <f>G63</f>
        <v>2599.5</v>
      </c>
      <c r="H62" s="88"/>
    </row>
    <row r="63" spans="1:9" ht="30" customHeight="1">
      <c r="A63" s="41" t="s">
        <v>345</v>
      </c>
      <c r="B63" s="48" t="s">
        <v>63</v>
      </c>
      <c r="C63" s="43" t="s">
        <v>127</v>
      </c>
      <c r="D63" s="43" t="s">
        <v>59</v>
      </c>
      <c r="E63" s="43" t="s">
        <v>70</v>
      </c>
      <c r="F63" s="43" t="s">
        <v>10</v>
      </c>
      <c r="G63" s="54">
        <v>2599.5</v>
      </c>
      <c r="H63" s="88"/>
      <c r="I63" s="178"/>
    </row>
    <row r="64" spans="1:8" ht="53.25" customHeight="1">
      <c r="A64" s="41" t="s">
        <v>346</v>
      </c>
      <c r="B64" s="48" t="s">
        <v>69</v>
      </c>
      <c r="C64" s="43" t="s">
        <v>127</v>
      </c>
      <c r="D64" s="43" t="s">
        <v>59</v>
      </c>
      <c r="E64" s="43" t="s">
        <v>318</v>
      </c>
      <c r="F64" s="43"/>
      <c r="G64" s="45">
        <f>G65</f>
        <v>100</v>
      </c>
      <c r="H64" s="88"/>
    </row>
    <row r="65" spans="1:8" ht="29.25" customHeight="1">
      <c r="A65" s="41" t="s">
        <v>347</v>
      </c>
      <c r="B65" s="48" t="s">
        <v>63</v>
      </c>
      <c r="C65" s="43" t="s">
        <v>127</v>
      </c>
      <c r="D65" s="43" t="s">
        <v>59</v>
      </c>
      <c r="E65" s="43" t="s">
        <v>318</v>
      </c>
      <c r="F65" s="43" t="s">
        <v>10</v>
      </c>
      <c r="G65" s="54">
        <v>100</v>
      </c>
      <c r="H65" s="88"/>
    </row>
    <row r="66" spans="1:9" ht="39.75" customHeight="1">
      <c r="A66" s="41" t="s">
        <v>348</v>
      </c>
      <c r="B66" s="48" t="s">
        <v>239</v>
      </c>
      <c r="C66" s="43" t="s">
        <v>127</v>
      </c>
      <c r="D66" s="43" t="s">
        <v>59</v>
      </c>
      <c r="E66" s="43" t="s">
        <v>72</v>
      </c>
      <c r="F66" s="43"/>
      <c r="G66" s="45">
        <f>G67+G71+G74</f>
        <v>22613.300000000003</v>
      </c>
      <c r="H66" s="88"/>
      <c r="I66" s="178"/>
    </row>
    <row r="67" spans="1:8" ht="108" customHeight="1">
      <c r="A67" s="55" t="s">
        <v>349</v>
      </c>
      <c r="B67" s="129" t="s">
        <v>323</v>
      </c>
      <c r="C67" s="56" t="s">
        <v>127</v>
      </c>
      <c r="D67" s="56" t="s">
        <v>59</v>
      </c>
      <c r="E67" s="56" t="s">
        <v>73</v>
      </c>
      <c r="F67" s="56"/>
      <c r="G67" s="44">
        <f>G68+G70</f>
        <v>12115.900000000001</v>
      </c>
      <c r="H67" s="88"/>
    </row>
    <row r="68" spans="1:8" ht="30.75" customHeight="1">
      <c r="A68" s="57" t="s">
        <v>350</v>
      </c>
      <c r="B68" s="48" t="s">
        <v>63</v>
      </c>
      <c r="C68" s="43" t="s">
        <v>127</v>
      </c>
      <c r="D68" s="43" t="s">
        <v>59</v>
      </c>
      <c r="E68" s="43" t="s">
        <v>73</v>
      </c>
      <c r="F68" s="43" t="s">
        <v>10</v>
      </c>
      <c r="G68" s="54">
        <v>3200.3</v>
      </c>
      <c r="H68" s="88"/>
    </row>
    <row r="69" spans="1:8" ht="66.75" customHeight="1" hidden="1">
      <c r="A69" s="57" t="s">
        <v>261</v>
      </c>
      <c r="B69" s="48" t="s">
        <v>75</v>
      </c>
      <c r="C69" s="43" t="s">
        <v>127</v>
      </c>
      <c r="D69" s="43" t="s">
        <v>59</v>
      </c>
      <c r="E69" s="43" t="s">
        <v>73</v>
      </c>
      <c r="F69" s="43" t="s">
        <v>76</v>
      </c>
      <c r="G69" s="54">
        <v>0</v>
      </c>
      <c r="H69" s="88"/>
    </row>
    <row r="70" spans="1:8" ht="66.75" customHeight="1">
      <c r="A70" s="57" t="s">
        <v>366</v>
      </c>
      <c r="B70" s="48" t="s">
        <v>75</v>
      </c>
      <c r="C70" s="43" t="s">
        <v>127</v>
      </c>
      <c r="D70" s="43" t="s">
        <v>59</v>
      </c>
      <c r="E70" s="43" t="s">
        <v>73</v>
      </c>
      <c r="F70" s="43" t="s">
        <v>76</v>
      </c>
      <c r="G70" s="54">
        <v>8915.6</v>
      </c>
      <c r="H70" s="88"/>
    </row>
    <row r="71" spans="1:8" ht="69" customHeight="1">
      <c r="A71" s="55" t="s">
        <v>351</v>
      </c>
      <c r="B71" s="129" t="s">
        <v>327</v>
      </c>
      <c r="C71" s="56" t="s">
        <v>127</v>
      </c>
      <c r="D71" s="56" t="s">
        <v>59</v>
      </c>
      <c r="E71" s="56" t="s">
        <v>74</v>
      </c>
      <c r="F71" s="56"/>
      <c r="G71" s="44">
        <f>G72+G73</f>
        <v>6669.7</v>
      </c>
      <c r="H71" s="88"/>
    </row>
    <row r="72" spans="1:8" ht="37.5" customHeight="1">
      <c r="A72" s="57" t="s">
        <v>352</v>
      </c>
      <c r="B72" s="48" t="s">
        <v>63</v>
      </c>
      <c r="C72" s="43" t="s">
        <v>127</v>
      </c>
      <c r="D72" s="43" t="s">
        <v>59</v>
      </c>
      <c r="E72" s="43" t="s">
        <v>74</v>
      </c>
      <c r="F72" s="43" t="s">
        <v>10</v>
      </c>
      <c r="G72" s="54">
        <v>1669.7</v>
      </c>
      <c r="H72" s="88"/>
    </row>
    <row r="73" spans="1:8" ht="69.75" customHeight="1">
      <c r="A73" s="57" t="s">
        <v>367</v>
      </c>
      <c r="B73" s="48" t="s">
        <v>75</v>
      </c>
      <c r="C73" s="43" t="s">
        <v>127</v>
      </c>
      <c r="D73" s="43" t="s">
        <v>59</v>
      </c>
      <c r="E73" s="43" t="s">
        <v>74</v>
      </c>
      <c r="F73" s="43" t="s">
        <v>76</v>
      </c>
      <c r="G73" s="54">
        <v>5000</v>
      </c>
      <c r="H73" s="88"/>
    </row>
    <row r="74" spans="1:8" ht="68.25" customHeight="1">
      <c r="A74" s="55" t="s">
        <v>353</v>
      </c>
      <c r="B74" s="129" t="s">
        <v>324</v>
      </c>
      <c r="C74" s="56" t="s">
        <v>127</v>
      </c>
      <c r="D74" s="56" t="s">
        <v>59</v>
      </c>
      <c r="E74" s="56" t="s">
        <v>238</v>
      </c>
      <c r="F74" s="56"/>
      <c r="G74" s="44">
        <f>G75</f>
        <v>3827.7</v>
      </c>
      <c r="H74" s="88"/>
    </row>
    <row r="75" spans="1:8" ht="25.5" customHeight="1">
      <c r="A75" s="57" t="s">
        <v>354</v>
      </c>
      <c r="B75" s="48" t="s">
        <v>63</v>
      </c>
      <c r="C75" s="43" t="s">
        <v>127</v>
      </c>
      <c r="D75" s="43" t="s">
        <v>59</v>
      </c>
      <c r="E75" s="43" t="s">
        <v>238</v>
      </c>
      <c r="F75" s="43" t="s">
        <v>10</v>
      </c>
      <c r="G75" s="54">
        <v>3827.7</v>
      </c>
      <c r="H75" s="88"/>
    </row>
    <row r="76" spans="1:9" ht="27" customHeight="1">
      <c r="A76" s="41" t="s">
        <v>256</v>
      </c>
      <c r="B76" s="42" t="s">
        <v>188</v>
      </c>
      <c r="C76" s="43" t="s">
        <v>127</v>
      </c>
      <c r="D76" s="43" t="s">
        <v>80</v>
      </c>
      <c r="E76" s="43"/>
      <c r="F76" s="43"/>
      <c r="G76" s="177">
        <f>G77+G79</f>
        <v>2159</v>
      </c>
      <c r="H76" s="88"/>
      <c r="I76" s="178"/>
    </row>
    <row r="77" spans="1:8" ht="53.25" customHeight="1">
      <c r="A77" s="41" t="s">
        <v>257</v>
      </c>
      <c r="B77" s="42" t="s">
        <v>320</v>
      </c>
      <c r="C77" s="43" t="s">
        <v>127</v>
      </c>
      <c r="D77" s="43" t="s">
        <v>80</v>
      </c>
      <c r="E77" s="43" t="s">
        <v>81</v>
      </c>
      <c r="F77" s="43"/>
      <c r="G77" s="53">
        <f>G78</f>
        <v>839</v>
      </c>
      <c r="H77" s="88"/>
    </row>
    <row r="78" spans="1:8" ht="29.25" customHeight="1">
      <c r="A78" s="41" t="s">
        <v>258</v>
      </c>
      <c r="B78" s="48" t="s">
        <v>63</v>
      </c>
      <c r="C78" s="43" t="s">
        <v>127</v>
      </c>
      <c r="D78" s="43" t="s">
        <v>80</v>
      </c>
      <c r="E78" s="43" t="s">
        <v>81</v>
      </c>
      <c r="F78" s="43" t="s">
        <v>10</v>
      </c>
      <c r="G78" s="52">
        <v>839</v>
      </c>
      <c r="H78" s="88"/>
    </row>
    <row r="79" spans="1:8" ht="51">
      <c r="A79" s="41" t="s">
        <v>259</v>
      </c>
      <c r="B79" s="48" t="s">
        <v>189</v>
      </c>
      <c r="C79" s="43" t="s">
        <v>127</v>
      </c>
      <c r="D79" s="43" t="s">
        <v>80</v>
      </c>
      <c r="E79" s="43" t="s">
        <v>82</v>
      </c>
      <c r="F79" s="43"/>
      <c r="G79" s="53">
        <f>G80</f>
        <v>1320</v>
      </c>
      <c r="H79" s="88"/>
    </row>
    <row r="80" spans="1:8" ht="34.5" customHeight="1">
      <c r="A80" s="41" t="s">
        <v>260</v>
      </c>
      <c r="B80" s="48" t="s">
        <v>63</v>
      </c>
      <c r="C80" s="43" t="s">
        <v>127</v>
      </c>
      <c r="D80" s="43" t="s">
        <v>80</v>
      </c>
      <c r="E80" s="43" t="s">
        <v>82</v>
      </c>
      <c r="F80" s="43" t="s">
        <v>10</v>
      </c>
      <c r="G80" s="52">
        <v>1320</v>
      </c>
      <c r="H80" s="88"/>
    </row>
    <row r="81" spans="1:8" ht="17.25" customHeight="1">
      <c r="A81" s="41" t="s">
        <v>262</v>
      </c>
      <c r="B81" s="42" t="s">
        <v>190</v>
      </c>
      <c r="C81" s="43" t="s">
        <v>127</v>
      </c>
      <c r="D81" s="43" t="s">
        <v>85</v>
      </c>
      <c r="E81" s="43"/>
      <c r="F81" s="43"/>
      <c r="G81" s="177">
        <f>G82</f>
        <v>1358</v>
      </c>
      <c r="H81" s="88"/>
    </row>
    <row r="82" spans="1:7" ht="57.75" customHeight="1">
      <c r="A82" s="58" t="s">
        <v>263</v>
      </c>
      <c r="B82" s="42" t="s">
        <v>321</v>
      </c>
      <c r="C82" s="43" t="s">
        <v>127</v>
      </c>
      <c r="D82" s="43" t="s">
        <v>85</v>
      </c>
      <c r="E82" s="43" t="s">
        <v>86</v>
      </c>
      <c r="F82" s="43"/>
      <c r="G82" s="45">
        <f>G83</f>
        <v>1358</v>
      </c>
    </row>
    <row r="83" spans="1:7" ht="25.5" customHeight="1">
      <c r="A83" s="58" t="s">
        <v>264</v>
      </c>
      <c r="B83" s="48" t="s">
        <v>63</v>
      </c>
      <c r="C83" s="43" t="s">
        <v>127</v>
      </c>
      <c r="D83" s="43" t="s">
        <v>85</v>
      </c>
      <c r="E83" s="43" t="s">
        <v>86</v>
      </c>
      <c r="F83" s="43" t="s">
        <v>10</v>
      </c>
      <c r="G83" s="54">
        <v>1358</v>
      </c>
    </row>
    <row r="84" spans="1:7" ht="21.75" customHeight="1">
      <c r="A84" s="58" t="s">
        <v>265</v>
      </c>
      <c r="B84" s="48" t="s">
        <v>92</v>
      </c>
      <c r="C84" s="43" t="s">
        <v>127</v>
      </c>
      <c r="D84" s="43" t="s">
        <v>191</v>
      </c>
      <c r="E84" s="43"/>
      <c r="F84" s="43"/>
      <c r="G84" s="177">
        <f>G87+G89+G85</f>
        <v>14429.3</v>
      </c>
    </row>
    <row r="85" spans="1:7" ht="39.75" customHeight="1">
      <c r="A85" s="41" t="s">
        <v>266</v>
      </c>
      <c r="B85" s="48" t="s">
        <v>328</v>
      </c>
      <c r="C85" s="43" t="s">
        <v>127</v>
      </c>
      <c r="D85" s="43" t="s">
        <v>191</v>
      </c>
      <c r="E85" s="43" t="s">
        <v>32</v>
      </c>
      <c r="F85" s="43"/>
      <c r="G85" s="45">
        <f>G86</f>
        <v>2915.3</v>
      </c>
    </row>
    <row r="86" spans="1:7" ht="52.5" customHeight="1">
      <c r="A86" s="60" t="s">
        <v>267</v>
      </c>
      <c r="B86" s="48" t="s">
        <v>36</v>
      </c>
      <c r="C86" s="43" t="s">
        <v>127</v>
      </c>
      <c r="D86" s="43">
        <v>1004</v>
      </c>
      <c r="E86" s="43" t="s">
        <v>32</v>
      </c>
      <c r="F86" s="43" t="s">
        <v>33</v>
      </c>
      <c r="G86" s="44">
        <v>2915.3</v>
      </c>
    </row>
    <row r="87" spans="1:7" ht="25.5" customHeight="1">
      <c r="A87" s="60" t="s">
        <v>355</v>
      </c>
      <c r="B87" s="48" t="s">
        <v>93</v>
      </c>
      <c r="C87" s="43" t="s">
        <v>127</v>
      </c>
      <c r="D87" s="43" t="s">
        <v>191</v>
      </c>
      <c r="E87" s="43" t="s">
        <v>94</v>
      </c>
      <c r="F87" s="43"/>
      <c r="G87" s="45">
        <f>G88</f>
        <v>9582.1</v>
      </c>
    </row>
    <row r="88" spans="1:7" ht="51.75" customHeight="1">
      <c r="A88" s="60" t="s">
        <v>356</v>
      </c>
      <c r="B88" s="59" t="s">
        <v>36</v>
      </c>
      <c r="C88" s="43" t="s">
        <v>127</v>
      </c>
      <c r="D88" s="43">
        <v>1004</v>
      </c>
      <c r="E88" s="43" t="s">
        <v>94</v>
      </c>
      <c r="F88" s="43" t="s">
        <v>33</v>
      </c>
      <c r="G88" s="54">
        <v>9582.1</v>
      </c>
    </row>
    <row r="89" spans="1:8" ht="27" customHeight="1">
      <c r="A89" s="60" t="s">
        <v>374</v>
      </c>
      <c r="B89" s="59" t="s">
        <v>280</v>
      </c>
      <c r="C89" s="43" t="s">
        <v>127</v>
      </c>
      <c r="D89" s="43" t="s">
        <v>191</v>
      </c>
      <c r="E89" s="43" t="s">
        <v>95</v>
      </c>
      <c r="F89" s="43"/>
      <c r="G89" s="45">
        <f>G90</f>
        <v>1931.9</v>
      </c>
      <c r="H89" s="88"/>
    </row>
    <row r="90" spans="1:8" ht="50.25" customHeight="1">
      <c r="A90" s="60" t="s">
        <v>375</v>
      </c>
      <c r="B90" s="59" t="s">
        <v>36</v>
      </c>
      <c r="C90" s="43" t="s">
        <v>127</v>
      </c>
      <c r="D90" s="43">
        <v>1004</v>
      </c>
      <c r="E90" s="43" t="s">
        <v>95</v>
      </c>
      <c r="F90" s="43" t="s">
        <v>33</v>
      </c>
      <c r="G90" s="54">
        <v>1931.9</v>
      </c>
      <c r="H90" s="88"/>
    </row>
    <row r="91" spans="1:8" ht="18.75" customHeight="1">
      <c r="A91" s="58" t="s">
        <v>268</v>
      </c>
      <c r="B91" s="59" t="s">
        <v>306</v>
      </c>
      <c r="C91" s="43" t="s">
        <v>127</v>
      </c>
      <c r="D91" s="43" t="s">
        <v>305</v>
      </c>
      <c r="E91" s="43"/>
      <c r="F91" s="43"/>
      <c r="G91" s="177">
        <f>G92</f>
        <v>1316.9</v>
      </c>
      <c r="H91" s="88"/>
    </row>
    <row r="92" spans="1:8" ht="57" customHeight="1">
      <c r="A92" s="58" t="s">
        <v>269</v>
      </c>
      <c r="B92" s="59" t="s">
        <v>89</v>
      </c>
      <c r="C92" s="43" t="s">
        <v>127</v>
      </c>
      <c r="D92" s="43" t="s">
        <v>305</v>
      </c>
      <c r="E92" s="43" t="s">
        <v>90</v>
      </c>
      <c r="F92" s="43"/>
      <c r="G92" s="45">
        <f>G93</f>
        <v>1316.9</v>
      </c>
      <c r="H92" s="88"/>
    </row>
    <row r="93" spans="1:8" ht="30.75" customHeight="1">
      <c r="A93" s="58" t="s">
        <v>270</v>
      </c>
      <c r="B93" s="48" t="s">
        <v>63</v>
      </c>
      <c r="C93" s="43" t="s">
        <v>127</v>
      </c>
      <c r="D93" s="43" t="s">
        <v>305</v>
      </c>
      <c r="E93" s="43" t="s">
        <v>90</v>
      </c>
      <c r="F93" s="43" t="s">
        <v>10</v>
      </c>
      <c r="G93" s="54">
        <v>1316.9</v>
      </c>
      <c r="H93" s="88"/>
    </row>
    <row r="94" spans="1:8" ht="20.25" customHeight="1">
      <c r="A94" s="58" t="s">
        <v>271</v>
      </c>
      <c r="B94" s="42" t="s">
        <v>87</v>
      </c>
      <c r="C94" s="43" t="s">
        <v>127</v>
      </c>
      <c r="D94" s="43" t="s">
        <v>307</v>
      </c>
      <c r="E94" s="43"/>
      <c r="F94" s="43"/>
      <c r="G94" s="177">
        <f>G95</f>
        <v>1200</v>
      </c>
      <c r="H94" s="88"/>
    </row>
    <row r="95" spans="1:7" ht="31.5" customHeight="1">
      <c r="A95" s="58" t="s">
        <v>272</v>
      </c>
      <c r="B95" s="59" t="s">
        <v>322</v>
      </c>
      <c r="C95" s="43" t="s">
        <v>127</v>
      </c>
      <c r="D95" s="43" t="s">
        <v>307</v>
      </c>
      <c r="E95" s="43" t="s">
        <v>88</v>
      </c>
      <c r="F95" s="43"/>
      <c r="G95" s="45">
        <f>G96</f>
        <v>1200</v>
      </c>
    </row>
    <row r="96" spans="1:7" ht="26.25" thickBot="1">
      <c r="A96" s="58" t="s">
        <v>273</v>
      </c>
      <c r="B96" s="48" t="s">
        <v>63</v>
      </c>
      <c r="C96" s="43" t="s">
        <v>127</v>
      </c>
      <c r="D96" s="43" t="s">
        <v>307</v>
      </c>
      <c r="E96" s="43" t="s">
        <v>88</v>
      </c>
      <c r="F96" s="43" t="s">
        <v>10</v>
      </c>
      <c r="G96" s="54">
        <v>1200</v>
      </c>
    </row>
    <row r="97" spans="1:7" ht="19.5" thickBot="1">
      <c r="A97" s="195" t="s">
        <v>96</v>
      </c>
      <c r="B97" s="196"/>
      <c r="C97" s="196"/>
      <c r="D97" s="196"/>
      <c r="E97" s="196"/>
      <c r="F97" s="196"/>
      <c r="G97" s="138">
        <f>G9+G13+G24</f>
        <v>94319.5</v>
      </c>
    </row>
  </sheetData>
  <mergeCells count="6">
    <mergeCell ref="A97:F97"/>
    <mergeCell ref="D1:G1"/>
    <mergeCell ref="C2:G4"/>
    <mergeCell ref="B5:G5"/>
    <mergeCell ref="B6:G6"/>
    <mergeCell ref="B7:F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82">
      <selection activeCell="B98" sqref="B98"/>
    </sheetView>
  </sheetViews>
  <sheetFormatPr defaultColWidth="9.00390625" defaultRowHeight="12.75"/>
  <cols>
    <col min="1" max="1" width="7.25390625" style="0" customWidth="1"/>
    <col min="2" max="2" width="35.125" style="0" customWidth="1"/>
    <col min="4" max="4" width="11.25390625" style="0" customWidth="1"/>
    <col min="5" max="5" width="10.375" style="0" customWidth="1"/>
    <col min="6" max="6" width="13.375" style="0" customWidth="1"/>
  </cols>
  <sheetData>
    <row r="1" spans="1:6" ht="12.75">
      <c r="A1" s="37"/>
      <c r="B1" s="34"/>
      <c r="C1" s="37"/>
      <c r="D1" s="206" t="s">
        <v>192</v>
      </c>
      <c r="E1" s="206"/>
      <c r="F1" s="206"/>
    </row>
    <row r="2" spans="1:6" ht="12.75">
      <c r="A2" s="37"/>
      <c r="B2" s="34"/>
      <c r="C2" s="207" t="s">
        <v>370</v>
      </c>
      <c r="D2" s="207"/>
      <c r="E2" s="207"/>
      <c r="F2" s="207"/>
    </row>
    <row r="3" spans="1:6" ht="12.75">
      <c r="A3" s="37"/>
      <c r="B3" s="34"/>
      <c r="C3" s="207"/>
      <c r="D3" s="207"/>
      <c r="E3" s="207"/>
      <c r="F3" s="207"/>
    </row>
    <row r="4" spans="1:6" ht="21" customHeight="1">
      <c r="A4" s="37"/>
      <c r="B4" s="34"/>
      <c r="C4" s="207"/>
      <c r="D4" s="207"/>
      <c r="E4" s="207"/>
      <c r="F4" s="207"/>
    </row>
    <row r="5" spans="1:6" ht="30.75" customHeight="1">
      <c r="A5" s="37"/>
      <c r="B5" s="199" t="s">
        <v>299</v>
      </c>
      <c r="C5" s="199"/>
      <c r="D5" s="199"/>
      <c r="E5" s="199"/>
      <c r="F5" s="63"/>
    </row>
    <row r="6" spans="1:6" ht="25.5" customHeight="1" thickBot="1">
      <c r="A6" s="161"/>
      <c r="B6" s="201" t="s">
        <v>373</v>
      </c>
      <c r="C6" s="201"/>
      <c r="D6" s="201"/>
      <c r="E6" s="201"/>
      <c r="F6" s="201"/>
    </row>
    <row r="7" spans="1:6" ht="26.25" thickBot="1">
      <c r="A7" s="146" t="s">
        <v>0</v>
      </c>
      <c r="B7" s="147" t="s">
        <v>193</v>
      </c>
      <c r="C7" s="147" t="s">
        <v>194</v>
      </c>
      <c r="D7" s="147" t="s">
        <v>175</v>
      </c>
      <c r="E7" s="147" t="s">
        <v>176</v>
      </c>
      <c r="F7" s="148" t="s">
        <v>2</v>
      </c>
    </row>
    <row r="8" spans="1:6" ht="26.25" customHeight="1" thickBot="1">
      <c r="A8" s="142">
        <v>1</v>
      </c>
      <c r="B8" s="143" t="s">
        <v>3</v>
      </c>
      <c r="C8" s="64" t="s">
        <v>4</v>
      </c>
      <c r="D8" s="64"/>
      <c r="E8" s="64"/>
      <c r="F8" s="181">
        <f>F9+F12+F19+F29+F32+F26</f>
        <v>17296</v>
      </c>
    </row>
    <row r="9" spans="1:6" ht="54.75" customHeight="1">
      <c r="A9" s="78" t="s">
        <v>9</v>
      </c>
      <c r="B9" s="141" t="s">
        <v>5</v>
      </c>
      <c r="C9" s="72" t="s">
        <v>6</v>
      </c>
      <c r="D9" s="72"/>
      <c r="E9" s="72"/>
      <c r="F9" s="182">
        <f>F10</f>
        <v>914.6</v>
      </c>
    </row>
    <row r="10" spans="1:6" ht="18" customHeight="1">
      <c r="A10" s="74"/>
      <c r="B10" s="48" t="s">
        <v>183</v>
      </c>
      <c r="C10" s="43" t="s">
        <v>6</v>
      </c>
      <c r="D10" s="43" t="s">
        <v>8</v>
      </c>
      <c r="E10" s="43"/>
      <c r="F10" s="54">
        <f>F11</f>
        <v>914.6</v>
      </c>
    </row>
    <row r="11" spans="1:6" ht="27" customHeight="1">
      <c r="A11" s="74"/>
      <c r="B11" s="48" t="s">
        <v>63</v>
      </c>
      <c r="C11" s="43" t="s">
        <v>6</v>
      </c>
      <c r="D11" s="43" t="s">
        <v>8</v>
      </c>
      <c r="E11" s="43" t="s">
        <v>10</v>
      </c>
      <c r="F11" s="44">
        <f>'Приложение 2'!G16</f>
        <v>914.6</v>
      </c>
    </row>
    <row r="12" spans="1:6" ht="66.75" customHeight="1">
      <c r="A12" s="149" t="s">
        <v>195</v>
      </c>
      <c r="B12" s="67" t="s">
        <v>287</v>
      </c>
      <c r="C12" s="68" t="s">
        <v>14</v>
      </c>
      <c r="D12" s="68"/>
      <c r="E12" s="68"/>
      <c r="F12" s="183">
        <f>F13+F15+F17</f>
        <v>4231.9</v>
      </c>
    </row>
    <row r="13" spans="1:6" ht="27" customHeight="1">
      <c r="A13" s="149"/>
      <c r="B13" s="48" t="s">
        <v>15</v>
      </c>
      <c r="C13" s="43" t="s">
        <v>14</v>
      </c>
      <c r="D13" s="43" t="s">
        <v>16</v>
      </c>
      <c r="E13" s="43"/>
      <c r="F13" s="52">
        <f>F14</f>
        <v>768.3</v>
      </c>
    </row>
    <row r="14" spans="1:6" ht="30" customHeight="1">
      <c r="A14" s="149"/>
      <c r="B14" s="48" t="s">
        <v>63</v>
      </c>
      <c r="C14" s="43" t="s">
        <v>14</v>
      </c>
      <c r="D14" s="43" t="s">
        <v>16</v>
      </c>
      <c r="E14" s="43" t="s">
        <v>10</v>
      </c>
      <c r="F14" s="44">
        <f>'Приложение 2'!G19</f>
        <v>768.3</v>
      </c>
    </row>
    <row r="15" spans="1:6" ht="57" customHeight="1">
      <c r="A15" s="149"/>
      <c r="B15" s="48" t="s">
        <v>319</v>
      </c>
      <c r="C15" s="43" t="s">
        <v>14</v>
      </c>
      <c r="D15" s="43" t="s">
        <v>18</v>
      </c>
      <c r="E15" s="43"/>
      <c r="F15" s="52">
        <f>F16</f>
        <v>203.1</v>
      </c>
    </row>
    <row r="16" spans="1:6" ht="30" customHeight="1">
      <c r="A16" s="149"/>
      <c r="B16" s="48" t="s">
        <v>63</v>
      </c>
      <c r="C16" s="43" t="s">
        <v>14</v>
      </c>
      <c r="D16" s="43" t="s">
        <v>18</v>
      </c>
      <c r="E16" s="43" t="s">
        <v>10</v>
      </c>
      <c r="F16" s="44">
        <f>'Приложение 2'!G21</f>
        <v>203.1</v>
      </c>
    </row>
    <row r="17" spans="1:6" ht="27" customHeight="1">
      <c r="A17" s="149"/>
      <c r="B17" s="42" t="s">
        <v>21</v>
      </c>
      <c r="C17" s="43" t="s">
        <v>14</v>
      </c>
      <c r="D17" s="43" t="s">
        <v>22</v>
      </c>
      <c r="E17" s="43"/>
      <c r="F17" s="52">
        <f>F18</f>
        <v>3260.5</v>
      </c>
    </row>
    <row r="18" spans="1:6" ht="30.75" customHeight="1">
      <c r="A18" s="149"/>
      <c r="B18" s="48" t="s">
        <v>63</v>
      </c>
      <c r="C18" s="43" t="s">
        <v>14</v>
      </c>
      <c r="D18" s="43" t="s">
        <v>22</v>
      </c>
      <c r="E18" s="43" t="s">
        <v>10</v>
      </c>
      <c r="F18" s="44">
        <f>'Приложение 2'!G23</f>
        <v>3260.5</v>
      </c>
    </row>
    <row r="19" spans="1:6" ht="82.5" customHeight="1">
      <c r="A19" s="149" t="s">
        <v>196</v>
      </c>
      <c r="B19" s="168" t="s">
        <v>288</v>
      </c>
      <c r="C19" s="68" t="s">
        <v>24</v>
      </c>
      <c r="D19" s="68"/>
      <c r="E19" s="68"/>
      <c r="F19" s="183">
        <f>F20+F22+F24</f>
        <v>11369.5</v>
      </c>
    </row>
    <row r="20" spans="1:6" ht="41.25" customHeight="1">
      <c r="A20" s="149"/>
      <c r="B20" s="48" t="s">
        <v>25</v>
      </c>
      <c r="C20" s="43" t="s">
        <v>24</v>
      </c>
      <c r="D20" s="43" t="s">
        <v>26</v>
      </c>
      <c r="E20" s="43"/>
      <c r="F20" s="52">
        <f>F21</f>
        <v>914.6</v>
      </c>
    </row>
    <row r="21" spans="1:6" ht="30.75" customHeight="1">
      <c r="A21" s="149"/>
      <c r="B21" s="48" t="s">
        <v>63</v>
      </c>
      <c r="C21" s="43" t="s">
        <v>24</v>
      </c>
      <c r="D21" s="43" t="s">
        <v>26</v>
      </c>
      <c r="E21" s="43" t="s">
        <v>10</v>
      </c>
      <c r="F21" s="52">
        <f>'Приложение 2'!G27</f>
        <v>914.6</v>
      </c>
    </row>
    <row r="22" spans="1:6" ht="39.75" customHeight="1">
      <c r="A22" s="149"/>
      <c r="B22" s="42" t="s">
        <v>28</v>
      </c>
      <c r="C22" s="43" t="s">
        <v>24</v>
      </c>
      <c r="D22" s="43" t="s">
        <v>29</v>
      </c>
      <c r="E22" s="43"/>
      <c r="F22" s="52">
        <f>F23</f>
        <v>10391.3</v>
      </c>
    </row>
    <row r="23" spans="1:6" ht="30.75" customHeight="1">
      <c r="A23" s="149"/>
      <c r="B23" s="48" t="s">
        <v>63</v>
      </c>
      <c r="C23" s="43" t="s">
        <v>24</v>
      </c>
      <c r="D23" s="43" t="s">
        <v>29</v>
      </c>
      <c r="E23" s="43" t="s">
        <v>10</v>
      </c>
      <c r="F23" s="52">
        <f>'Приложение 2'!G29</f>
        <v>10391.3</v>
      </c>
    </row>
    <row r="24" spans="1:6" ht="72" customHeight="1">
      <c r="A24" s="149"/>
      <c r="B24" s="48" t="s">
        <v>34</v>
      </c>
      <c r="C24" s="43" t="s">
        <v>24</v>
      </c>
      <c r="D24" s="43" t="s">
        <v>35</v>
      </c>
      <c r="E24" s="43"/>
      <c r="F24" s="52">
        <f>F25</f>
        <v>63.6</v>
      </c>
    </row>
    <row r="25" spans="1:6" ht="44.25" customHeight="1">
      <c r="A25" s="149"/>
      <c r="B25" s="48" t="s">
        <v>36</v>
      </c>
      <c r="C25" s="43" t="s">
        <v>24</v>
      </c>
      <c r="D25" s="43" t="s">
        <v>35</v>
      </c>
      <c r="E25" s="43" t="s">
        <v>33</v>
      </c>
      <c r="F25" s="52">
        <f>'Приложение 2'!G31</f>
        <v>63.6</v>
      </c>
    </row>
    <row r="26" spans="1:6" ht="30" customHeight="1" hidden="1">
      <c r="A26" s="149" t="s">
        <v>197</v>
      </c>
      <c r="B26" s="139" t="s">
        <v>198</v>
      </c>
      <c r="C26" s="70" t="s">
        <v>38</v>
      </c>
      <c r="D26" s="70"/>
      <c r="E26" s="70"/>
      <c r="F26" s="69">
        <f>F27</f>
        <v>0</v>
      </c>
    </row>
    <row r="27" spans="1:6" ht="29.25" customHeight="1" hidden="1">
      <c r="A27" s="149"/>
      <c r="B27" s="42" t="s">
        <v>40</v>
      </c>
      <c r="C27" s="43" t="s">
        <v>38</v>
      </c>
      <c r="D27" s="43" t="s">
        <v>41</v>
      </c>
      <c r="E27" s="43"/>
      <c r="F27" s="52">
        <f>F28</f>
        <v>0</v>
      </c>
    </row>
    <row r="28" spans="1:6" ht="72.75" customHeight="1" hidden="1">
      <c r="A28" s="149"/>
      <c r="B28" s="48" t="s">
        <v>63</v>
      </c>
      <c r="C28" s="43" t="s">
        <v>38</v>
      </c>
      <c r="D28" s="43" t="s">
        <v>41</v>
      </c>
      <c r="E28" s="43" t="s">
        <v>10</v>
      </c>
      <c r="F28" s="52">
        <f>'Приложение 2'!G12</f>
        <v>0</v>
      </c>
    </row>
    <row r="29" spans="1:6" ht="13.5" customHeight="1">
      <c r="A29" s="149" t="s">
        <v>197</v>
      </c>
      <c r="B29" s="139" t="s">
        <v>42</v>
      </c>
      <c r="C29" s="70" t="s">
        <v>300</v>
      </c>
      <c r="D29" s="70"/>
      <c r="E29" s="70"/>
      <c r="F29" s="183">
        <f>F30</f>
        <v>20</v>
      </c>
    </row>
    <row r="30" spans="1:6" ht="13.5" customHeight="1">
      <c r="A30" s="149"/>
      <c r="B30" s="42" t="s">
        <v>43</v>
      </c>
      <c r="C30" s="43" t="s">
        <v>300</v>
      </c>
      <c r="D30" s="43" t="s">
        <v>44</v>
      </c>
      <c r="E30" s="43"/>
      <c r="F30" s="52">
        <f>F31</f>
        <v>20</v>
      </c>
    </row>
    <row r="31" spans="1:6" ht="16.5" customHeight="1">
      <c r="A31" s="149"/>
      <c r="B31" s="42" t="s">
        <v>23</v>
      </c>
      <c r="C31" s="43" t="s">
        <v>300</v>
      </c>
      <c r="D31" s="43" t="s">
        <v>44</v>
      </c>
      <c r="E31" s="43" t="s">
        <v>45</v>
      </c>
      <c r="F31" s="52">
        <f>'Приложение 2'!G34</f>
        <v>20</v>
      </c>
    </row>
    <row r="32" spans="1:6" ht="17.25" customHeight="1">
      <c r="A32" s="149" t="s">
        <v>199</v>
      </c>
      <c r="B32" s="140" t="s">
        <v>46</v>
      </c>
      <c r="C32" s="70" t="s">
        <v>301</v>
      </c>
      <c r="D32" s="68"/>
      <c r="E32" s="68"/>
      <c r="F32" s="183">
        <f>F35+F37+F39+F33</f>
        <v>760</v>
      </c>
    </row>
    <row r="33" spans="1:6" ht="59.25" customHeight="1">
      <c r="A33" s="164"/>
      <c r="B33" s="59" t="s">
        <v>311</v>
      </c>
      <c r="C33" s="43" t="s">
        <v>301</v>
      </c>
      <c r="D33" s="43" t="s">
        <v>283</v>
      </c>
      <c r="E33" s="43"/>
      <c r="F33" s="52">
        <f>F34</f>
        <v>100</v>
      </c>
    </row>
    <row r="34" spans="1:6" ht="31.5" customHeight="1">
      <c r="A34" s="165"/>
      <c r="B34" s="49" t="s">
        <v>63</v>
      </c>
      <c r="C34" s="43" t="s">
        <v>301</v>
      </c>
      <c r="D34" s="43" t="s">
        <v>283</v>
      </c>
      <c r="E34" s="43" t="s">
        <v>10</v>
      </c>
      <c r="F34" s="52">
        <f>'Приложение 2'!G37</f>
        <v>100</v>
      </c>
    </row>
    <row r="35" spans="1:6" ht="78.75" customHeight="1">
      <c r="A35" s="149"/>
      <c r="B35" s="42" t="s">
        <v>47</v>
      </c>
      <c r="C35" s="43" t="s">
        <v>301</v>
      </c>
      <c r="D35" s="43" t="s">
        <v>48</v>
      </c>
      <c r="E35" s="43"/>
      <c r="F35" s="52">
        <f>F36</f>
        <v>550</v>
      </c>
    </row>
    <row r="36" spans="1:6" ht="29.25" customHeight="1">
      <c r="A36" s="149"/>
      <c r="B36" s="48" t="s">
        <v>63</v>
      </c>
      <c r="C36" s="43" t="s">
        <v>301</v>
      </c>
      <c r="D36" s="43" t="s">
        <v>48</v>
      </c>
      <c r="E36" s="43" t="s">
        <v>10</v>
      </c>
      <c r="F36" s="52">
        <f>'Приложение 2'!G39</f>
        <v>550</v>
      </c>
    </row>
    <row r="37" spans="1:6" ht="53.25" customHeight="1">
      <c r="A37" s="149"/>
      <c r="B37" s="48" t="s">
        <v>312</v>
      </c>
      <c r="C37" s="43" t="s">
        <v>301</v>
      </c>
      <c r="D37" s="43" t="s">
        <v>50</v>
      </c>
      <c r="E37" s="43"/>
      <c r="F37" s="52">
        <f>F38</f>
        <v>60</v>
      </c>
    </row>
    <row r="38" spans="1:6" ht="15" customHeight="1">
      <c r="A38" s="149"/>
      <c r="B38" s="48" t="s">
        <v>23</v>
      </c>
      <c r="C38" s="43" t="s">
        <v>301</v>
      </c>
      <c r="D38" s="43" t="s">
        <v>50</v>
      </c>
      <c r="E38" s="43" t="s">
        <v>45</v>
      </c>
      <c r="F38" s="52">
        <f>'Приложение 2'!G41</f>
        <v>60</v>
      </c>
    </row>
    <row r="39" spans="1:6" ht="68.25" customHeight="1">
      <c r="A39" s="149"/>
      <c r="B39" s="48" t="s">
        <v>278</v>
      </c>
      <c r="C39" s="43" t="s">
        <v>301</v>
      </c>
      <c r="D39" s="43" t="s">
        <v>279</v>
      </c>
      <c r="E39" s="43"/>
      <c r="F39" s="52">
        <f>F40</f>
        <v>50</v>
      </c>
    </row>
    <row r="40" spans="1:6" ht="32.25" customHeight="1" thickBot="1">
      <c r="A40" s="150"/>
      <c r="B40" s="132" t="s">
        <v>63</v>
      </c>
      <c r="C40" s="43" t="s">
        <v>301</v>
      </c>
      <c r="D40" s="61" t="s">
        <v>279</v>
      </c>
      <c r="E40" s="61" t="s">
        <v>10</v>
      </c>
      <c r="F40" s="62">
        <f>'Приложение 2'!G43</f>
        <v>50</v>
      </c>
    </row>
    <row r="41" spans="1:6" ht="45.75" customHeight="1" thickBot="1">
      <c r="A41" s="142">
        <v>2</v>
      </c>
      <c r="B41" s="143" t="s">
        <v>51</v>
      </c>
      <c r="C41" s="64" t="s">
        <v>52</v>
      </c>
      <c r="D41" s="64"/>
      <c r="E41" s="64"/>
      <c r="F41" s="181">
        <f>F42</f>
        <v>575</v>
      </c>
    </row>
    <row r="42" spans="1:6" ht="54.75" customHeight="1">
      <c r="A42" s="78" t="s">
        <v>200</v>
      </c>
      <c r="B42" s="169" t="s">
        <v>289</v>
      </c>
      <c r="C42" s="71" t="s">
        <v>53</v>
      </c>
      <c r="D42" s="71"/>
      <c r="E42" s="71"/>
      <c r="F42" s="182">
        <f>F43</f>
        <v>575</v>
      </c>
    </row>
    <row r="43" spans="1:6" ht="90.75" customHeight="1">
      <c r="A43" s="74"/>
      <c r="B43" s="128" t="s">
        <v>54</v>
      </c>
      <c r="C43" s="43" t="s">
        <v>53</v>
      </c>
      <c r="D43" s="43" t="s">
        <v>55</v>
      </c>
      <c r="E43" s="43"/>
      <c r="F43" s="52">
        <f>F44</f>
        <v>575</v>
      </c>
    </row>
    <row r="44" spans="1:6" ht="27" customHeight="1" thickBot="1">
      <c r="A44" s="75"/>
      <c r="B44" s="132" t="s">
        <v>63</v>
      </c>
      <c r="C44" s="61" t="s">
        <v>53</v>
      </c>
      <c r="D44" s="61" t="s">
        <v>55</v>
      </c>
      <c r="E44" s="61" t="s">
        <v>10</v>
      </c>
      <c r="F44" s="62">
        <f>'Приложение 2'!G46</f>
        <v>575</v>
      </c>
    </row>
    <row r="45" spans="1:8" ht="28.5" customHeight="1" thickBot="1">
      <c r="A45" s="142">
        <v>3</v>
      </c>
      <c r="B45" s="143" t="s">
        <v>56</v>
      </c>
      <c r="C45" s="64" t="s">
        <v>57</v>
      </c>
      <c r="D45" s="64"/>
      <c r="E45" s="64"/>
      <c r="F45" s="181">
        <f>F46</f>
        <v>55985.3</v>
      </c>
      <c r="H45" s="178"/>
    </row>
    <row r="46" spans="1:6" ht="17.25" customHeight="1">
      <c r="A46" s="74" t="s">
        <v>357</v>
      </c>
      <c r="B46" s="65" t="s">
        <v>58</v>
      </c>
      <c r="C46" s="70" t="s">
        <v>59</v>
      </c>
      <c r="D46" s="70"/>
      <c r="E46" s="70"/>
      <c r="F46" s="183">
        <f>F47+F49+F51+F53+F55+F57+F59+F61+F63+F65</f>
        <v>55985.3</v>
      </c>
    </row>
    <row r="47" spans="1:6" ht="45" customHeight="1">
      <c r="A47" s="151"/>
      <c r="B47" s="48" t="s">
        <v>313</v>
      </c>
      <c r="C47" s="43" t="s">
        <v>59</v>
      </c>
      <c r="D47" s="43" t="s">
        <v>60</v>
      </c>
      <c r="E47" s="43"/>
      <c r="F47" s="52">
        <f>F48</f>
        <v>13500</v>
      </c>
    </row>
    <row r="48" spans="1:6" ht="29.25" customHeight="1">
      <c r="A48" s="151"/>
      <c r="B48" s="48" t="s">
        <v>63</v>
      </c>
      <c r="C48" s="43" t="s">
        <v>59</v>
      </c>
      <c r="D48" s="43" t="s">
        <v>60</v>
      </c>
      <c r="E48" s="43" t="s">
        <v>10</v>
      </c>
      <c r="F48" s="52">
        <f>'Приложение 2'!G48</f>
        <v>13500</v>
      </c>
    </row>
    <row r="49" spans="1:6" ht="30" customHeight="1">
      <c r="A49" s="151"/>
      <c r="B49" s="48" t="s">
        <v>61</v>
      </c>
      <c r="C49" s="43" t="s">
        <v>59</v>
      </c>
      <c r="D49" s="43" t="s">
        <v>62</v>
      </c>
      <c r="E49" s="43"/>
      <c r="F49" s="52">
        <f>F50</f>
        <v>1500</v>
      </c>
    </row>
    <row r="50" spans="1:6" ht="32.25" customHeight="1">
      <c r="A50" s="151"/>
      <c r="B50" s="48" t="s">
        <v>63</v>
      </c>
      <c r="C50" s="43" t="s">
        <v>59</v>
      </c>
      <c r="D50" s="43" t="s">
        <v>62</v>
      </c>
      <c r="E50" s="43" t="s">
        <v>10</v>
      </c>
      <c r="F50" s="52">
        <f>'Приложение 2'!G50</f>
        <v>1500</v>
      </c>
    </row>
    <row r="51" spans="1:6" ht="65.25" customHeight="1">
      <c r="A51" s="151"/>
      <c r="B51" s="48" t="s">
        <v>314</v>
      </c>
      <c r="C51" s="43" t="s">
        <v>59</v>
      </c>
      <c r="D51" s="43" t="s">
        <v>64</v>
      </c>
      <c r="E51" s="43"/>
      <c r="F51" s="52">
        <f>F52</f>
        <v>1600</v>
      </c>
    </row>
    <row r="52" spans="1:6" ht="25.5" customHeight="1">
      <c r="A52" s="151"/>
      <c r="B52" s="48" t="s">
        <v>63</v>
      </c>
      <c r="C52" s="43" t="s">
        <v>59</v>
      </c>
      <c r="D52" s="43" t="s">
        <v>64</v>
      </c>
      <c r="E52" s="43" t="s">
        <v>10</v>
      </c>
      <c r="F52" s="52">
        <f>'Приложение 2'!G52</f>
        <v>1600</v>
      </c>
    </row>
    <row r="53" spans="1:6" ht="133.5" customHeight="1">
      <c r="A53" s="151"/>
      <c r="B53" s="179" t="s">
        <v>315</v>
      </c>
      <c r="C53" s="43" t="s">
        <v>59</v>
      </c>
      <c r="D53" s="43" t="s">
        <v>65</v>
      </c>
      <c r="E53" s="43"/>
      <c r="F53" s="52">
        <f>F54</f>
        <v>301</v>
      </c>
    </row>
    <row r="54" spans="1:6" ht="28.5" customHeight="1">
      <c r="A54" s="151"/>
      <c r="B54" s="48" t="s">
        <v>63</v>
      </c>
      <c r="C54" s="43" t="s">
        <v>59</v>
      </c>
      <c r="D54" s="43" t="s">
        <v>65</v>
      </c>
      <c r="E54" s="43" t="s">
        <v>10</v>
      </c>
      <c r="F54" s="52">
        <f>'Приложение 2'!G54</f>
        <v>301</v>
      </c>
    </row>
    <row r="55" spans="1:6" ht="170.25" customHeight="1">
      <c r="A55" s="151"/>
      <c r="B55" s="180" t="s">
        <v>316</v>
      </c>
      <c r="C55" s="43" t="s">
        <v>59</v>
      </c>
      <c r="D55" s="43" t="s">
        <v>66</v>
      </c>
      <c r="E55" s="43"/>
      <c r="F55" s="52">
        <f>F56</f>
        <v>1500.6</v>
      </c>
    </row>
    <row r="56" spans="1:6" ht="27.75" customHeight="1">
      <c r="A56" s="74"/>
      <c r="B56" s="48" t="s">
        <v>63</v>
      </c>
      <c r="C56" s="43" t="s">
        <v>59</v>
      </c>
      <c r="D56" s="43" t="s">
        <v>66</v>
      </c>
      <c r="E56" s="43" t="s">
        <v>10</v>
      </c>
      <c r="F56" s="52">
        <f>'Приложение 2'!G56</f>
        <v>1500.6</v>
      </c>
    </row>
    <row r="57" spans="1:6" ht="69.75" customHeight="1">
      <c r="A57" s="74"/>
      <c r="B57" s="180" t="s">
        <v>317</v>
      </c>
      <c r="C57" s="43" t="s">
        <v>59</v>
      </c>
      <c r="D57" s="43" t="s">
        <v>67</v>
      </c>
      <c r="E57" s="43"/>
      <c r="F57" s="52">
        <f>F58</f>
        <v>8274.8</v>
      </c>
    </row>
    <row r="58" spans="1:6" ht="28.5" customHeight="1">
      <c r="A58" s="74"/>
      <c r="B58" s="48" t="s">
        <v>63</v>
      </c>
      <c r="C58" s="43" t="s">
        <v>59</v>
      </c>
      <c r="D58" s="43" t="s">
        <v>67</v>
      </c>
      <c r="E58" s="43" t="s">
        <v>10</v>
      </c>
      <c r="F58" s="152">
        <f>'Приложение 2'!G58</f>
        <v>8274.8</v>
      </c>
    </row>
    <row r="59" spans="1:6" ht="47.25" customHeight="1">
      <c r="A59" s="74"/>
      <c r="B59" s="48" t="s">
        <v>325</v>
      </c>
      <c r="C59" s="43" t="s">
        <v>59</v>
      </c>
      <c r="D59" s="43" t="s">
        <v>68</v>
      </c>
      <c r="E59" s="43"/>
      <c r="F59" s="52">
        <f>F60</f>
        <v>3996.1</v>
      </c>
    </row>
    <row r="60" spans="1:6" ht="27.75" customHeight="1">
      <c r="A60" s="74"/>
      <c r="B60" s="48" t="s">
        <v>63</v>
      </c>
      <c r="C60" s="43" t="s">
        <v>59</v>
      </c>
      <c r="D60" s="43" t="s">
        <v>68</v>
      </c>
      <c r="E60" s="43" t="s">
        <v>10</v>
      </c>
      <c r="F60" s="52">
        <f>'Приложение 2'!G60</f>
        <v>3996.1</v>
      </c>
    </row>
    <row r="61" spans="1:6" ht="27.75" customHeight="1">
      <c r="A61" s="151"/>
      <c r="B61" s="48" t="s">
        <v>326</v>
      </c>
      <c r="C61" s="43" t="s">
        <v>59</v>
      </c>
      <c r="D61" s="43" t="s">
        <v>70</v>
      </c>
      <c r="E61" s="43"/>
      <c r="F61" s="52">
        <f>F62</f>
        <v>2599.5</v>
      </c>
    </row>
    <row r="62" spans="1:6" ht="28.5" customHeight="1">
      <c r="A62" s="151"/>
      <c r="B62" s="48" t="s">
        <v>63</v>
      </c>
      <c r="C62" s="43" t="s">
        <v>59</v>
      </c>
      <c r="D62" s="43" t="s">
        <v>70</v>
      </c>
      <c r="E62" s="43" t="s">
        <v>10</v>
      </c>
      <c r="F62" s="52">
        <f>'Приложение 2'!G62</f>
        <v>2599.5</v>
      </c>
    </row>
    <row r="63" spans="1:6" ht="42" customHeight="1">
      <c r="A63" s="74"/>
      <c r="B63" s="48" t="s">
        <v>69</v>
      </c>
      <c r="C63" s="43" t="s">
        <v>59</v>
      </c>
      <c r="D63" s="43" t="s">
        <v>318</v>
      </c>
      <c r="E63" s="43"/>
      <c r="F63" s="52">
        <f>F64</f>
        <v>100</v>
      </c>
    </row>
    <row r="64" spans="1:6" ht="27.75" customHeight="1">
      <c r="A64" s="74"/>
      <c r="B64" s="48" t="s">
        <v>63</v>
      </c>
      <c r="C64" s="43" t="s">
        <v>59</v>
      </c>
      <c r="D64" s="43" t="s">
        <v>318</v>
      </c>
      <c r="E64" s="43" t="s">
        <v>10</v>
      </c>
      <c r="F64" s="52">
        <f>'Приложение 2'!G64</f>
        <v>100</v>
      </c>
    </row>
    <row r="65" spans="1:6" ht="56.25" customHeight="1">
      <c r="A65" s="74"/>
      <c r="B65" s="48" t="s">
        <v>71</v>
      </c>
      <c r="C65" s="43" t="s">
        <v>59</v>
      </c>
      <c r="D65" s="43" t="s">
        <v>72</v>
      </c>
      <c r="E65" s="43"/>
      <c r="F65" s="52">
        <f>F66+F69+F72</f>
        <v>22613.300000000003</v>
      </c>
    </row>
    <row r="66" spans="1:6" ht="97.5" customHeight="1">
      <c r="A66" s="74"/>
      <c r="B66" s="129" t="s">
        <v>323</v>
      </c>
      <c r="C66" s="4" t="s">
        <v>59</v>
      </c>
      <c r="D66" s="43" t="s">
        <v>73</v>
      </c>
      <c r="E66" s="43"/>
      <c r="F66" s="52">
        <f>'Приложение 2'!G67</f>
        <v>12115.900000000001</v>
      </c>
    </row>
    <row r="67" spans="1:6" ht="27" customHeight="1">
      <c r="A67" s="74"/>
      <c r="B67" s="48" t="s">
        <v>63</v>
      </c>
      <c r="C67" s="4" t="s">
        <v>59</v>
      </c>
      <c r="D67" s="43" t="s">
        <v>73</v>
      </c>
      <c r="E67" s="43" t="s">
        <v>10</v>
      </c>
      <c r="F67" s="52">
        <f>'Приложение 2'!G68</f>
        <v>3200.3</v>
      </c>
    </row>
    <row r="68" spans="1:6" ht="59.25" customHeight="1">
      <c r="A68" s="74"/>
      <c r="B68" s="48" t="s">
        <v>75</v>
      </c>
      <c r="C68" s="4" t="s">
        <v>59</v>
      </c>
      <c r="D68" s="43" t="s">
        <v>73</v>
      </c>
      <c r="E68" s="43" t="s">
        <v>76</v>
      </c>
      <c r="F68" s="52">
        <f>'Приложение 2'!G70</f>
        <v>8915.6</v>
      </c>
    </row>
    <row r="69" spans="1:6" ht="57" customHeight="1">
      <c r="A69" s="74"/>
      <c r="B69" s="129" t="s">
        <v>327</v>
      </c>
      <c r="C69" s="4" t="s">
        <v>59</v>
      </c>
      <c r="D69" s="43" t="s">
        <v>74</v>
      </c>
      <c r="E69" s="43"/>
      <c r="F69" s="52">
        <f>'Приложение 2'!G71</f>
        <v>6669.7</v>
      </c>
    </row>
    <row r="70" spans="1:6" ht="27" customHeight="1">
      <c r="A70" s="74"/>
      <c r="B70" s="48" t="s">
        <v>63</v>
      </c>
      <c r="C70" s="4" t="s">
        <v>59</v>
      </c>
      <c r="D70" s="43" t="s">
        <v>74</v>
      </c>
      <c r="E70" s="43" t="s">
        <v>10</v>
      </c>
      <c r="F70" s="52">
        <f>'Приложение 2'!G72</f>
        <v>1669.7</v>
      </c>
    </row>
    <row r="71" spans="1:6" ht="59.25" customHeight="1">
      <c r="A71" s="74"/>
      <c r="B71" s="48" t="s">
        <v>75</v>
      </c>
      <c r="C71" s="4" t="s">
        <v>59</v>
      </c>
      <c r="D71" s="43" t="s">
        <v>74</v>
      </c>
      <c r="E71" s="43" t="s">
        <v>76</v>
      </c>
      <c r="F71" s="52">
        <f>'Приложение 2'!G73</f>
        <v>5000</v>
      </c>
    </row>
    <row r="72" spans="1:6" ht="69" customHeight="1">
      <c r="A72" s="74"/>
      <c r="B72" s="129" t="s">
        <v>324</v>
      </c>
      <c r="C72" s="4" t="s">
        <v>59</v>
      </c>
      <c r="D72" s="43" t="s">
        <v>238</v>
      </c>
      <c r="E72" s="43"/>
      <c r="F72" s="52">
        <f>'Приложение 2'!G74</f>
        <v>3827.7</v>
      </c>
    </row>
    <row r="73" spans="1:6" ht="29.25" customHeight="1" thickBot="1">
      <c r="A73" s="74"/>
      <c r="B73" s="48" t="s">
        <v>63</v>
      </c>
      <c r="C73" s="4" t="s">
        <v>59</v>
      </c>
      <c r="D73" s="43" t="s">
        <v>238</v>
      </c>
      <c r="E73" s="43" t="s">
        <v>10</v>
      </c>
      <c r="F73" s="52">
        <f>'Приложение 2'!G75</f>
        <v>3827.7</v>
      </c>
    </row>
    <row r="74" spans="1:6" ht="18" customHeight="1" thickBot="1">
      <c r="A74" s="142">
        <v>4</v>
      </c>
      <c r="B74" s="143" t="s">
        <v>77</v>
      </c>
      <c r="C74" s="64" t="s">
        <v>78</v>
      </c>
      <c r="D74" s="64"/>
      <c r="E74" s="64"/>
      <c r="F74" s="181">
        <f>F75</f>
        <v>2159</v>
      </c>
    </row>
    <row r="75" spans="1:6" ht="25.5" customHeight="1">
      <c r="A75" s="78" t="s">
        <v>201</v>
      </c>
      <c r="B75" s="144" t="s">
        <v>79</v>
      </c>
      <c r="C75" s="71" t="s">
        <v>80</v>
      </c>
      <c r="D75" s="71"/>
      <c r="E75" s="71"/>
      <c r="F75" s="182">
        <f>F76+F78</f>
        <v>2159</v>
      </c>
    </row>
    <row r="76" spans="1:6" ht="50.25" customHeight="1">
      <c r="A76" s="74"/>
      <c r="B76" s="42" t="s">
        <v>320</v>
      </c>
      <c r="C76" s="43" t="s">
        <v>80</v>
      </c>
      <c r="D76" s="43" t="s">
        <v>81</v>
      </c>
      <c r="E76" s="43"/>
      <c r="F76" s="52">
        <f>F77</f>
        <v>839</v>
      </c>
    </row>
    <row r="77" spans="1:6" ht="26.25" customHeight="1">
      <c r="A77" s="74"/>
      <c r="B77" s="48" t="s">
        <v>63</v>
      </c>
      <c r="C77" s="43" t="s">
        <v>80</v>
      </c>
      <c r="D77" s="43" t="s">
        <v>81</v>
      </c>
      <c r="E77" s="43" t="s">
        <v>10</v>
      </c>
      <c r="F77" s="52">
        <f>'Приложение 2'!G78</f>
        <v>839</v>
      </c>
    </row>
    <row r="78" spans="1:6" ht="51.75" customHeight="1">
      <c r="A78" s="74"/>
      <c r="B78" s="48" t="s">
        <v>189</v>
      </c>
      <c r="C78" s="43" t="s">
        <v>80</v>
      </c>
      <c r="D78" s="43" t="s">
        <v>82</v>
      </c>
      <c r="E78" s="43"/>
      <c r="F78" s="52">
        <f>F79</f>
        <v>1320</v>
      </c>
    </row>
    <row r="79" spans="1:6" ht="25.5" customHeight="1" thickBot="1">
      <c r="A79" s="75"/>
      <c r="B79" s="132" t="s">
        <v>63</v>
      </c>
      <c r="C79" s="61" t="s">
        <v>80</v>
      </c>
      <c r="D79" s="61" t="s">
        <v>82</v>
      </c>
      <c r="E79" s="61" t="s">
        <v>10</v>
      </c>
      <c r="F79" s="62">
        <f>'Приложение 2'!G80</f>
        <v>1320</v>
      </c>
    </row>
    <row r="80" spans="1:6" ht="30" customHeight="1" thickBot="1">
      <c r="A80" s="142">
        <v>5</v>
      </c>
      <c r="B80" s="143" t="s">
        <v>302</v>
      </c>
      <c r="C80" s="64" t="s">
        <v>84</v>
      </c>
      <c r="D80" s="64"/>
      <c r="E80" s="64"/>
      <c r="F80" s="181">
        <f>F81</f>
        <v>1358</v>
      </c>
    </row>
    <row r="81" spans="1:6" ht="16.5" customHeight="1">
      <c r="A81" s="78" t="s">
        <v>202</v>
      </c>
      <c r="B81" s="145" t="s">
        <v>190</v>
      </c>
      <c r="C81" s="72" t="s">
        <v>85</v>
      </c>
      <c r="D81" s="72"/>
      <c r="E81" s="72"/>
      <c r="F81" s="184">
        <f>F82</f>
        <v>1358</v>
      </c>
    </row>
    <row r="82" spans="1:6" ht="50.25" customHeight="1">
      <c r="A82" s="74"/>
      <c r="B82" s="42" t="s">
        <v>321</v>
      </c>
      <c r="C82" s="43" t="s">
        <v>85</v>
      </c>
      <c r="D82" s="43" t="s">
        <v>86</v>
      </c>
      <c r="E82" s="43"/>
      <c r="F82" s="52">
        <f>F83</f>
        <v>1358</v>
      </c>
    </row>
    <row r="83" spans="1:6" ht="27.75" customHeight="1" thickBot="1">
      <c r="A83" s="74"/>
      <c r="B83" s="48" t="s">
        <v>63</v>
      </c>
      <c r="C83" s="43" t="s">
        <v>85</v>
      </c>
      <c r="D83" s="43" t="s">
        <v>86</v>
      </c>
      <c r="E83" s="43" t="s">
        <v>10</v>
      </c>
      <c r="F83" s="52">
        <f>'Приложение 2'!G83</f>
        <v>1358</v>
      </c>
    </row>
    <row r="84" spans="1:6" ht="23.25" customHeight="1" thickBot="1">
      <c r="A84" s="142">
        <v>6</v>
      </c>
      <c r="B84" s="143" t="s">
        <v>91</v>
      </c>
      <c r="C84" s="64">
        <v>1000</v>
      </c>
      <c r="D84" s="64"/>
      <c r="E84" s="64"/>
      <c r="F84" s="181">
        <f>F85</f>
        <v>14429.3</v>
      </c>
    </row>
    <row r="85" spans="1:6" ht="19.5" customHeight="1">
      <c r="A85" s="78" t="s">
        <v>203</v>
      </c>
      <c r="B85" s="141" t="s">
        <v>92</v>
      </c>
      <c r="C85" s="71">
        <v>1004</v>
      </c>
      <c r="D85" s="71"/>
      <c r="E85" s="71"/>
      <c r="F85" s="182">
        <f>F88+F90+F86</f>
        <v>14429.3</v>
      </c>
    </row>
    <row r="86" spans="1:6" ht="30" customHeight="1">
      <c r="A86" s="149"/>
      <c r="B86" s="48" t="s">
        <v>328</v>
      </c>
      <c r="C86" s="43" t="s">
        <v>191</v>
      </c>
      <c r="D86" s="43" t="s">
        <v>32</v>
      </c>
      <c r="E86" s="43"/>
      <c r="F86" s="52">
        <f>F87</f>
        <v>2915.3</v>
      </c>
    </row>
    <row r="87" spans="1:6" ht="44.25" customHeight="1">
      <c r="A87" s="149"/>
      <c r="B87" s="48" t="s">
        <v>36</v>
      </c>
      <c r="C87" s="43">
        <v>1004</v>
      </c>
      <c r="D87" s="43" t="s">
        <v>32</v>
      </c>
      <c r="E87" s="43" t="s">
        <v>33</v>
      </c>
      <c r="F87" s="52">
        <f>'Приложение 2'!G86</f>
        <v>2915.3</v>
      </c>
    </row>
    <row r="88" spans="1:6" ht="29.25" customHeight="1">
      <c r="A88" s="74"/>
      <c r="B88" s="48" t="s">
        <v>93</v>
      </c>
      <c r="C88" s="43" t="s">
        <v>191</v>
      </c>
      <c r="D88" s="43" t="s">
        <v>94</v>
      </c>
      <c r="E88" s="43"/>
      <c r="F88" s="52">
        <f>F89</f>
        <v>9582.1</v>
      </c>
    </row>
    <row r="89" spans="1:6" ht="44.25" customHeight="1">
      <c r="A89" s="74"/>
      <c r="B89" s="59" t="s">
        <v>36</v>
      </c>
      <c r="C89" s="43">
        <v>1004</v>
      </c>
      <c r="D89" s="43" t="s">
        <v>94</v>
      </c>
      <c r="E89" s="43" t="s">
        <v>33</v>
      </c>
      <c r="F89" s="52">
        <f>'Приложение 2'!G88</f>
        <v>9582.1</v>
      </c>
    </row>
    <row r="90" spans="1:6" ht="30" customHeight="1">
      <c r="A90" s="74"/>
      <c r="B90" s="59" t="s">
        <v>280</v>
      </c>
      <c r="C90" s="43" t="s">
        <v>191</v>
      </c>
      <c r="D90" s="43" t="s">
        <v>95</v>
      </c>
      <c r="E90" s="43"/>
      <c r="F90" s="52">
        <f>F91</f>
        <v>1931.9</v>
      </c>
    </row>
    <row r="91" spans="1:6" ht="39" customHeight="1" thickBot="1">
      <c r="A91" s="74"/>
      <c r="B91" s="59" t="s">
        <v>36</v>
      </c>
      <c r="C91" s="43">
        <v>1004</v>
      </c>
      <c r="D91" s="43" t="s">
        <v>95</v>
      </c>
      <c r="E91" s="43" t="s">
        <v>33</v>
      </c>
      <c r="F91" s="52">
        <f>'Приложение 2'!G90</f>
        <v>1931.9</v>
      </c>
    </row>
    <row r="92" spans="1:6" ht="28.5" customHeight="1" thickBot="1">
      <c r="A92" s="142">
        <v>7</v>
      </c>
      <c r="B92" s="143" t="s">
        <v>303</v>
      </c>
      <c r="C92" s="73" t="s">
        <v>304</v>
      </c>
      <c r="D92" s="64"/>
      <c r="E92" s="64"/>
      <c r="F92" s="181">
        <f>F93</f>
        <v>1316.9</v>
      </c>
    </row>
    <row r="93" spans="1:6" ht="18.75" customHeight="1">
      <c r="A93" s="78" t="s">
        <v>358</v>
      </c>
      <c r="B93" s="144" t="s">
        <v>306</v>
      </c>
      <c r="C93" s="72" t="s">
        <v>305</v>
      </c>
      <c r="D93" s="71"/>
      <c r="E93" s="71"/>
      <c r="F93" s="182">
        <f>F94</f>
        <v>1316.9</v>
      </c>
    </row>
    <row r="94" spans="1:6" ht="39" customHeight="1">
      <c r="A94" s="74"/>
      <c r="B94" s="59" t="s">
        <v>89</v>
      </c>
      <c r="C94" s="43" t="s">
        <v>305</v>
      </c>
      <c r="D94" s="43" t="s">
        <v>90</v>
      </c>
      <c r="E94" s="43"/>
      <c r="F94" s="52">
        <f>F95</f>
        <v>1316.9</v>
      </c>
    </row>
    <row r="95" spans="1:6" ht="30" customHeight="1" thickBot="1">
      <c r="A95" s="75"/>
      <c r="B95" s="132" t="s">
        <v>63</v>
      </c>
      <c r="C95" s="61" t="s">
        <v>305</v>
      </c>
      <c r="D95" s="61" t="s">
        <v>90</v>
      </c>
      <c r="E95" s="61" t="s">
        <v>10</v>
      </c>
      <c r="F95" s="62">
        <f>'Приложение 2'!G93</f>
        <v>1316.9</v>
      </c>
    </row>
    <row r="96" spans="1:6" ht="39.75" customHeight="1" thickBot="1">
      <c r="A96" s="142">
        <v>8</v>
      </c>
      <c r="B96" s="143" t="s">
        <v>308</v>
      </c>
      <c r="C96" s="64">
        <v>1200</v>
      </c>
      <c r="D96" s="64"/>
      <c r="E96" s="64"/>
      <c r="F96" s="181">
        <f>F97+F111</f>
        <v>1200</v>
      </c>
    </row>
    <row r="97" spans="1:6" ht="18" customHeight="1">
      <c r="A97" s="74" t="s">
        <v>359</v>
      </c>
      <c r="B97" s="140" t="s">
        <v>87</v>
      </c>
      <c r="C97" s="68">
        <v>1202</v>
      </c>
      <c r="D97" s="68"/>
      <c r="E97" s="68"/>
      <c r="F97" s="183">
        <f>F98</f>
        <v>1200</v>
      </c>
    </row>
    <row r="98" spans="1:6" ht="33.75" customHeight="1">
      <c r="A98" s="74"/>
      <c r="B98" s="59" t="s">
        <v>322</v>
      </c>
      <c r="C98" s="43" t="s">
        <v>307</v>
      </c>
      <c r="D98" s="43" t="s">
        <v>88</v>
      </c>
      <c r="E98" s="43"/>
      <c r="F98" s="52">
        <f>F99</f>
        <v>1200</v>
      </c>
    </row>
    <row r="99" spans="1:6" ht="25.5" customHeight="1" thickBot="1">
      <c r="A99" s="75"/>
      <c r="B99" s="132" t="s">
        <v>63</v>
      </c>
      <c r="C99" s="61" t="s">
        <v>307</v>
      </c>
      <c r="D99" s="61" t="s">
        <v>88</v>
      </c>
      <c r="E99" s="61" t="s">
        <v>10</v>
      </c>
      <c r="F99" s="62">
        <f>'Приложение 2'!G96</f>
        <v>1200</v>
      </c>
    </row>
    <row r="100" spans="1:6" ht="19.5" thickBot="1">
      <c r="A100" s="202" t="s">
        <v>96</v>
      </c>
      <c r="B100" s="203"/>
      <c r="C100" s="204">
        <f>F8+F41+F45+F74+F80+F84+F92+F96</f>
        <v>94319.5</v>
      </c>
      <c r="D100" s="204"/>
      <c r="E100" s="204"/>
      <c r="F100" s="205"/>
    </row>
  </sheetData>
  <mergeCells count="6">
    <mergeCell ref="A100:B100"/>
    <mergeCell ref="C100:F100"/>
    <mergeCell ref="D1:F1"/>
    <mergeCell ref="C2:F4"/>
    <mergeCell ref="B5:E5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8.75390625" style="0" customWidth="1"/>
    <col min="4" max="4" width="11.875" style="0" customWidth="1"/>
  </cols>
  <sheetData>
    <row r="1" spans="1:4" ht="12.75">
      <c r="A1" s="37"/>
      <c r="B1" s="34"/>
      <c r="C1" s="197" t="s">
        <v>204</v>
      </c>
      <c r="D1" s="197"/>
    </row>
    <row r="2" spans="1:4" ht="12.75">
      <c r="A2" s="37"/>
      <c r="B2" s="34"/>
      <c r="C2" s="198" t="s">
        <v>371</v>
      </c>
      <c r="D2" s="198"/>
    </row>
    <row r="3" spans="1:4" ht="12.75">
      <c r="A3" s="37"/>
      <c r="B3" s="34"/>
      <c r="C3" s="198"/>
      <c r="D3" s="198"/>
    </row>
    <row r="4" spans="1:4" ht="26.25" customHeight="1">
      <c r="A4" s="37"/>
      <c r="B4" s="34"/>
      <c r="C4" s="198"/>
      <c r="D4" s="198"/>
    </row>
    <row r="5" spans="1:4" ht="52.5" customHeight="1">
      <c r="A5" s="210" t="s">
        <v>309</v>
      </c>
      <c r="B5" s="210"/>
      <c r="C5" s="210"/>
      <c r="D5" s="210"/>
    </row>
    <row r="6" spans="1:4" ht="18.75" customHeight="1">
      <c r="A6" s="190"/>
      <c r="B6" s="190"/>
      <c r="C6" s="190"/>
      <c r="D6" s="190"/>
    </row>
    <row r="7" spans="1:4" ht="13.5" thickBot="1">
      <c r="A7" s="37"/>
      <c r="B7" s="34"/>
      <c r="C7" s="37"/>
      <c r="D7" s="63"/>
    </row>
    <row r="8" spans="1:4" ht="31.5" customHeight="1" thickBot="1">
      <c r="A8" s="155" t="s">
        <v>0</v>
      </c>
      <c r="B8" s="156" t="s">
        <v>205</v>
      </c>
      <c r="C8" s="156" t="s">
        <v>310</v>
      </c>
      <c r="D8" s="157" t="s">
        <v>228</v>
      </c>
    </row>
    <row r="9" spans="1:4" ht="44.25" customHeight="1" thickBot="1">
      <c r="A9" s="158"/>
      <c r="B9" s="73" t="s">
        <v>206</v>
      </c>
      <c r="C9" s="73" t="s">
        <v>207</v>
      </c>
      <c r="D9" s="159">
        <f>D10</f>
        <v>1100</v>
      </c>
    </row>
    <row r="10" spans="1:4" ht="34.5" customHeight="1">
      <c r="A10" s="78" t="s">
        <v>39</v>
      </c>
      <c r="B10" s="50" t="s">
        <v>208</v>
      </c>
      <c r="C10" s="50" t="s">
        <v>209</v>
      </c>
      <c r="D10" s="66">
        <f>D15-D11</f>
        <v>1100</v>
      </c>
    </row>
    <row r="11" spans="1:4" ht="19.5" customHeight="1">
      <c r="A11" s="74" t="s">
        <v>9</v>
      </c>
      <c r="B11" s="43" t="s">
        <v>210</v>
      </c>
      <c r="C11" s="43" t="s">
        <v>211</v>
      </c>
      <c r="D11" s="54">
        <f>D12</f>
        <v>93219.5</v>
      </c>
    </row>
    <row r="12" spans="1:4" ht="21.75" customHeight="1">
      <c r="A12" s="74" t="s">
        <v>11</v>
      </c>
      <c r="B12" s="43" t="s">
        <v>212</v>
      </c>
      <c r="C12" s="48" t="s">
        <v>213</v>
      </c>
      <c r="D12" s="54">
        <f>D13</f>
        <v>93219.5</v>
      </c>
    </row>
    <row r="13" spans="1:4" ht="30.75" customHeight="1">
      <c r="A13" s="74" t="s">
        <v>12</v>
      </c>
      <c r="B13" s="43" t="s">
        <v>214</v>
      </c>
      <c r="C13" s="48" t="s">
        <v>215</v>
      </c>
      <c r="D13" s="54">
        <f>D14</f>
        <v>93219.5</v>
      </c>
    </row>
    <row r="14" spans="1:4" ht="44.25" customHeight="1">
      <c r="A14" s="74" t="s">
        <v>13</v>
      </c>
      <c r="B14" s="83" t="s">
        <v>281</v>
      </c>
      <c r="C14" s="48" t="s">
        <v>216</v>
      </c>
      <c r="D14" s="54">
        <f>'Приложение 1'!D47</f>
        <v>93219.5</v>
      </c>
    </row>
    <row r="15" spans="1:4" ht="18" customHeight="1">
      <c r="A15" s="74" t="s">
        <v>195</v>
      </c>
      <c r="B15" s="43" t="s">
        <v>217</v>
      </c>
      <c r="C15" s="43" t="s">
        <v>218</v>
      </c>
      <c r="D15" s="54">
        <f>D16</f>
        <v>94319.5</v>
      </c>
    </row>
    <row r="16" spans="1:4" ht="25.5">
      <c r="A16" s="74" t="s">
        <v>219</v>
      </c>
      <c r="B16" s="43" t="s">
        <v>220</v>
      </c>
      <c r="C16" s="48" t="s">
        <v>221</v>
      </c>
      <c r="D16" s="54">
        <f>D17</f>
        <v>94319.5</v>
      </c>
    </row>
    <row r="17" spans="1:4" ht="31.5" customHeight="1">
      <c r="A17" s="74" t="s">
        <v>222</v>
      </c>
      <c r="B17" s="43" t="s">
        <v>223</v>
      </c>
      <c r="C17" s="48" t="s">
        <v>224</v>
      </c>
      <c r="D17" s="54">
        <f>D18</f>
        <v>94319.5</v>
      </c>
    </row>
    <row r="18" spans="1:4" ht="56.25" customHeight="1" thickBot="1">
      <c r="A18" s="75" t="s">
        <v>225</v>
      </c>
      <c r="B18" s="153" t="s">
        <v>282</v>
      </c>
      <c r="C18" s="132" t="s">
        <v>226</v>
      </c>
      <c r="D18" s="154">
        <f>'Приложение 2'!G97</f>
        <v>94319.5</v>
      </c>
    </row>
    <row r="19" spans="1:4" ht="19.5" thickBot="1">
      <c r="A19" s="208" t="s">
        <v>227</v>
      </c>
      <c r="B19" s="209"/>
      <c r="C19" s="209"/>
      <c r="D19" s="160">
        <f>D10</f>
        <v>1100</v>
      </c>
    </row>
  </sheetData>
  <mergeCells count="5">
    <mergeCell ref="A19:C19"/>
    <mergeCell ref="A6:D6"/>
    <mergeCell ref="C1:D1"/>
    <mergeCell ref="C2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5" sqref="A5:C5"/>
    </sheetView>
  </sheetViews>
  <sheetFormatPr defaultColWidth="9.00390625" defaultRowHeight="12.75"/>
  <cols>
    <col min="2" max="2" width="27.25390625" style="0" customWidth="1"/>
    <col min="3" max="3" width="38.75390625" style="0" customWidth="1"/>
  </cols>
  <sheetData>
    <row r="1" spans="1:3" ht="12.75">
      <c r="A1" s="37"/>
      <c r="B1" s="34"/>
      <c r="C1" s="35" t="s">
        <v>294</v>
      </c>
    </row>
    <row r="2" spans="1:3" ht="12.75">
      <c r="A2" s="37"/>
      <c r="B2" s="34"/>
      <c r="C2" s="198" t="s">
        <v>371</v>
      </c>
    </row>
    <row r="3" spans="1:3" ht="12.75">
      <c r="A3" s="37"/>
      <c r="B3" s="34"/>
      <c r="C3" s="198"/>
    </row>
    <row r="4" spans="1:3" ht="33.75" customHeight="1">
      <c r="A4" s="37"/>
      <c r="B4" s="34"/>
      <c r="C4" s="198"/>
    </row>
    <row r="5" spans="1:3" ht="66" customHeight="1">
      <c r="A5" s="211" t="s">
        <v>229</v>
      </c>
      <c r="B5" s="211"/>
      <c r="C5" s="211"/>
    </row>
    <row r="6" spans="1:3" ht="19.5" customHeight="1">
      <c r="A6" s="212"/>
      <c r="B6" s="212"/>
      <c r="C6" s="212"/>
    </row>
    <row r="7" spans="1:3" ht="13.5" thickBot="1">
      <c r="A7" s="37"/>
      <c r="B7" s="34"/>
      <c r="C7" s="37"/>
    </row>
    <row r="8" spans="1:3" ht="31.5" customHeight="1" thickBot="1">
      <c r="A8" s="186" t="s">
        <v>230</v>
      </c>
      <c r="B8" s="187"/>
      <c r="C8" s="188" t="s">
        <v>193</v>
      </c>
    </row>
    <row r="9" spans="1:3" ht="57.75" customHeight="1" thickBot="1">
      <c r="A9" s="77" t="s">
        <v>231</v>
      </c>
      <c r="B9" s="77" t="s">
        <v>232</v>
      </c>
      <c r="C9" s="189"/>
    </row>
    <row r="10" spans="1:3" ht="34.5" customHeight="1">
      <c r="A10" s="170" t="s">
        <v>127</v>
      </c>
      <c r="B10" s="171"/>
      <c r="C10" s="172" t="s">
        <v>186</v>
      </c>
    </row>
    <row r="11" spans="1:3" ht="56.25" customHeight="1">
      <c r="A11" s="78" t="s">
        <v>127</v>
      </c>
      <c r="B11" s="50" t="s">
        <v>364</v>
      </c>
      <c r="C11" s="137" t="s">
        <v>365</v>
      </c>
    </row>
    <row r="12" spans="1:3" ht="71.25" customHeight="1">
      <c r="A12" s="78" t="s">
        <v>127</v>
      </c>
      <c r="B12" s="50" t="s">
        <v>160</v>
      </c>
      <c r="C12" s="137" t="s">
        <v>161</v>
      </c>
    </row>
    <row r="13" spans="1:3" ht="89.25">
      <c r="A13" s="78" t="s">
        <v>127</v>
      </c>
      <c r="B13" s="50" t="s">
        <v>162</v>
      </c>
      <c r="C13" s="137" t="s">
        <v>163</v>
      </c>
    </row>
    <row r="14" spans="1:3" ht="125.25" customHeight="1">
      <c r="A14" s="78" t="s">
        <v>127</v>
      </c>
      <c r="B14" s="50" t="s">
        <v>164</v>
      </c>
      <c r="C14" s="137" t="s">
        <v>165</v>
      </c>
    </row>
    <row r="15" spans="1:3" ht="93" customHeight="1">
      <c r="A15" s="78" t="s">
        <v>127</v>
      </c>
      <c r="B15" s="50" t="s">
        <v>167</v>
      </c>
      <c r="C15" s="137" t="s">
        <v>276</v>
      </c>
    </row>
    <row r="16" spans="1:3" ht="55.5" customHeight="1">
      <c r="A16" s="78" t="s">
        <v>127</v>
      </c>
      <c r="B16" s="50" t="s">
        <v>168</v>
      </c>
      <c r="C16" s="137" t="s">
        <v>169</v>
      </c>
    </row>
    <row r="17" spans="1:3" ht="55.5" customHeight="1" thickBot="1">
      <c r="A17" s="173" t="s">
        <v>127</v>
      </c>
      <c r="B17" s="174" t="s">
        <v>170</v>
      </c>
      <c r="C17" s="175" t="s">
        <v>292</v>
      </c>
    </row>
  </sheetData>
  <mergeCells count="5">
    <mergeCell ref="A8:B8"/>
    <mergeCell ref="C8:C9"/>
    <mergeCell ref="A5:C5"/>
    <mergeCell ref="C2:C4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C7" sqref="C7"/>
    </sheetView>
  </sheetViews>
  <sheetFormatPr defaultColWidth="9.00390625" defaultRowHeight="12.75"/>
  <cols>
    <col min="1" max="1" width="13.25390625" style="0" customWidth="1"/>
    <col min="2" max="2" width="22.00390625" style="0" customWidth="1"/>
    <col min="3" max="3" width="51.625" style="0" customWidth="1"/>
  </cols>
  <sheetData>
    <row r="1" spans="1:3" ht="12.75">
      <c r="A1" s="34"/>
      <c r="B1" s="37"/>
      <c r="C1" s="35" t="s">
        <v>295</v>
      </c>
    </row>
    <row r="2" spans="1:3" ht="12.75">
      <c r="A2" s="34"/>
      <c r="B2" s="37"/>
      <c r="C2" s="35" t="s">
        <v>237</v>
      </c>
    </row>
    <row r="3" spans="1:3" ht="12.75">
      <c r="A3" s="34"/>
      <c r="B3" s="37"/>
      <c r="C3" s="35" t="s">
        <v>372</v>
      </c>
    </row>
    <row r="4" spans="1:3" ht="25.5">
      <c r="A4" s="34"/>
      <c r="B4" s="79"/>
      <c r="C4" s="36" t="s">
        <v>297</v>
      </c>
    </row>
    <row r="5" spans="1:3" ht="82.5" customHeight="1">
      <c r="A5" s="210" t="s">
        <v>233</v>
      </c>
      <c r="B5" s="210"/>
      <c r="C5" s="210"/>
    </row>
    <row r="6" spans="1:5" ht="0.75" customHeight="1">
      <c r="A6" s="190"/>
      <c r="B6" s="190"/>
      <c r="C6" s="190"/>
      <c r="D6" s="166"/>
      <c r="E6" s="167"/>
    </row>
    <row r="7" spans="1:3" ht="16.5" thickBot="1">
      <c r="A7" s="80"/>
      <c r="B7" s="80"/>
      <c r="C7" s="76"/>
    </row>
    <row r="8" spans="1:3" ht="33" customHeight="1" thickBot="1">
      <c r="A8" s="213" t="s">
        <v>230</v>
      </c>
      <c r="B8" s="214"/>
      <c r="C8" s="215" t="s">
        <v>193</v>
      </c>
    </row>
    <row r="9" spans="1:3" ht="114.75" customHeight="1" thickBot="1">
      <c r="A9" s="81" t="s">
        <v>231</v>
      </c>
      <c r="B9" s="12" t="s">
        <v>234</v>
      </c>
      <c r="C9" s="216"/>
    </row>
    <row r="10" spans="1:3" ht="30.75" customHeight="1">
      <c r="A10" s="78" t="s">
        <v>127</v>
      </c>
      <c r="B10" s="50"/>
      <c r="C10" s="87" t="s">
        <v>186</v>
      </c>
    </row>
    <row r="11" spans="1:3" ht="39" customHeight="1">
      <c r="A11" s="74" t="s">
        <v>127</v>
      </c>
      <c r="B11" s="83" t="s">
        <v>235</v>
      </c>
      <c r="C11" s="82" t="s">
        <v>216</v>
      </c>
    </row>
    <row r="12" spans="1:3" ht="41.25" customHeight="1" thickBot="1">
      <c r="A12" s="84" t="s">
        <v>127</v>
      </c>
      <c r="B12" s="85" t="s">
        <v>236</v>
      </c>
      <c r="C12" s="86" t="s">
        <v>226</v>
      </c>
    </row>
  </sheetData>
  <mergeCells count="4">
    <mergeCell ref="A5:C5"/>
    <mergeCell ref="A8:B8"/>
    <mergeCell ref="C8:C9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DASHA</cp:lastModifiedBy>
  <cp:lastPrinted>2011-01-09T15:28:20Z</cp:lastPrinted>
  <dcterms:created xsi:type="dcterms:W3CDTF">2009-09-03T07:45:13Z</dcterms:created>
  <dcterms:modified xsi:type="dcterms:W3CDTF">2011-03-10T08:12:12Z</dcterms:modified>
  <cp:category/>
  <cp:version/>
  <cp:contentType/>
  <cp:contentStatus/>
</cp:coreProperties>
</file>