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120" activeTab="2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</sheets>
  <definedNames/>
  <calcPr fullCalcOnLoad="1"/>
</workbook>
</file>

<file path=xl/sharedStrings.xml><?xml version="1.0" encoding="utf-8"?>
<sst xmlns="http://schemas.openxmlformats.org/spreadsheetml/2006/main" count="1029" uniqueCount="393">
  <si>
    <t>№ п/п</t>
  </si>
  <si>
    <t>Наименование статей</t>
  </si>
  <si>
    <t>Сумма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</si>
  <si>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</si>
  <si>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</si>
  <si>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</si>
  <si>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</si>
  <si>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1</t>
  </si>
  <si>
    <t>0020100</t>
  </si>
  <si>
    <t>1.1</t>
  </si>
  <si>
    <t>500</t>
  </si>
  <si>
    <t>1.1.1</t>
  </si>
  <si>
    <t>1.1.1.1</t>
  </si>
  <si>
    <t>1.1.1.1.1</t>
  </si>
  <si>
    <t>0103</t>
  </si>
  <si>
    <t>Депутаты, осуществляющие свою деятельность на постоянной основе</t>
  </si>
  <si>
    <t>0020301</t>
  </si>
  <si>
    <t>1.1.</t>
  </si>
  <si>
    <t>Вознаграждения депутатам, осуществляющим свои полномочия на непостоянной основе</t>
  </si>
  <si>
    <t>0020302</t>
  </si>
  <si>
    <t>2.1.</t>
  </si>
  <si>
    <t>2.1.1.1</t>
  </si>
  <si>
    <t>Аппарат представительного органа муниципального образования</t>
  </si>
  <si>
    <t>0020400</t>
  </si>
  <si>
    <t>Прочие расходы</t>
  </si>
  <si>
    <t>0104</t>
  </si>
  <si>
    <t>Глава местной администрации (исполнительно-распорядительного органа муниципального образования)</t>
  </si>
  <si>
    <t>0020500</t>
  </si>
  <si>
    <t>1.1.1.</t>
  </si>
  <si>
    <t>Содержание и обеспечение деятельности местной администрации по решению вопросов местного значения</t>
  </si>
  <si>
    <t>0020601</t>
  </si>
  <si>
    <t>2.1.2</t>
  </si>
  <si>
    <t>2.1.2.1</t>
  </si>
  <si>
    <t>0020602</t>
  </si>
  <si>
    <t>598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</si>
  <si>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</si>
  <si>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0020603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</si>
  <si>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</si>
  <si>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</si>
  <si>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0107</t>
  </si>
  <si>
    <t>1.</t>
  </si>
  <si>
    <t>Проведение выборов в представительные органы местного самоуправления</t>
  </si>
  <si>
    <t>0200101</t>
  </si>
  <si>
    <t>Резервные фонды</t>
  </si>
  <si>
    <t>0112</t>
  </si>
  <si>
    <t>Резервный фонд местной администрации</t>
  </si>
  <si>
    <t>0700100</t>
  </si>
  <si>
    <t>013</t>
  </si>
  <si>
    <t>Другие общегосударственные вопросы</t>
  </si>
  <si>
    <t>0114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</si>
  <si>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</si>
  <si>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0920100</t>
  </si>
  <si>
    <t>2</t>
  </si>
  <si>
    <t>Расходы на содержание и обеспечение деятельности общественной организации "Совет муниципальных образований Санкт-Петербурга"</t>
  </si>
  <si>
    <t>0920200</t>
  </si>
  <si>
    <t>НАЦИОНАЛЬНАЯ БЕЗОПАСНОСТЬ И ПРАВООХРАНИТЕЛЬНАЯ ДЕЯТЕЛЬНОСТЬ</t>
  </si>
  <si>
    <t>0300</t>
  </si>
  <si>
    <t>0309</t>
  </si>
  <si>
    <t>Организация в установленном порядке сбора и обмена информацией в области защиты населения и территорий от чрезвычайных ситуаций; проведение подготовки и обучения неработающего населения способам защиты и действиям в чрезвычайных ситуациях</t>
  </si>
  <si>
    <t>2190100</t>
  </si>
  <si>
    <t>ЖИЛИЩНО-КОММУНАЛЬНОЕ ХОЗЯЙСТВО</t>
  </si>
  <si>
    <t>0500</t>
  </si>
  <si>
    <t>Жилищное хозяйство</t>
  </si>
  <si>
    <t>0501</t>
  </si>
  <si>
    <t>3500100</t>
  </si>
  <si>
    <t>Благоустройство</t>
  </si>
  <si>
    <t>0503</t>
  </si>
  <si>
    <t>Текущий ремонт придомовых территорий и территорий дворов, включая проезды и въезды, пешеходные дорожки</t>
  </si>
  <si>
    <t>6000101</t>
  </si>
  <si>
    <t>Установка, содержание и ремонт ограждений газонов</t>
  </si>
  <si>
    <t>6000102</t>
  </si>
  <si>
    <t>Выполнение функций органами местного самоуправления</t>
  </si>
  <si>
    <t>Установка и содержание малых архитектурных форм, уличной мебели и хозяйственно-бытового оборудования</t>
  </si>
  <si>
    <t>6000103</t>
  </si>
  <si>
    <t>Обустройство и содержание спортивных площадок</t>
  </si>
  <si>
    <t>6000104</t>
  </si>
  <si>
    <t>Ликвидация несанкционированных свалок бытовых отходов и мусора</t>
  </si>
  <si>
    <t>6000201</t>
  </si>
  <si>
    <t>Уборка территорий, водных акваторий, тупиков и проездов</t>
  </si>
  <si>
    <t>6000202</t>
  </si>
  <si>
    <t>Озеленение придомовых территорий и территорий дворов</t>
  </si>
  <si>
    <t>6000301</t>
  </si>
  <si>
    <t>Компенсационное озеленение, проведение санитарных рубок (в том числе удаление аварийных, больных деревьев и кустарников), реконструкция зеленых насаждений внутриквартального озеленения</t>
  </si>
  <si>
    <t>6000302</t>
  </si>
  <si>
    <t>Создание зон отдыха, обустройство и содержание детских площадок</t>
  </si>
  <si>
    <t>6000401</t>
  </si>
  <si>
    <t>Выполнение оформления к праздничным мероприятиям на территории муниципального образования</t>
  </si>
  <si>
    <t>6000402</t>
  </si>
  <si>
    <t>Расходы на реализацию муниципальных целевых программ по созданию внутриквартальных зон отдыха на территории МО Новоизмайловское</t>
  </si>
  <si>
    <t>7950100</t>
  </si>
  <si>
    <t>7950101</t>
  </si>
  <si>
    <t>7950102</t>
  </si>
  <si>
    <t>Выполнение мероприятий по решению вопросов местного значения за счет субсидии из фонда софинансирования расходов местных бюджетов</t>
  </si>
  <si>
    <t>599</t>
  </si>
  <si>
    <t>ОБРАЗОВАНИЕ</t>
  </si>
  <si>
    <t>0700</t>
  </si>
  <si>
    <t>Молодежная политика и оздоровление детей</t>
  </si>
  <si>
    <t>0707</t>
  </si>
  <si>
    <t>Проведение мероприятий по военно-патриотическому воспитанию молодежи на территории муниципального образования</t>
  </si>
  <si>
    <t>4310100</t>
  </si>
  <si>
    <t>4310200</t>
  </si>
  <si>
    <t>2.1.1</t>
  </si>
  <si>
    <t>КУЛЬТУРА, КИНЕМАТОГРАФИЯ, СРЕДСТВА МАССОВОЙ ИНФОРМАЦИИ</t>
  </si>
  <si>
    <t>0800</t>
  </si>
  <si>
    <t>0801</t>
  </si>
  <si>
    <t>Организация местных и участие в организации и проведении городских праздничных и иных зрелищных мероприятий</t>
  </si>
  <si>
    <t>4500100</t>
  </si>
  <si>
    <t>Периодическая печать и издательства</t>
  </si>
  <si>
    <t>0804</t>
  </si>
  <si>
    <t>4570100</t>
  </si>
  <si>
    <t>0900</t>
  </si>
  <si>
    <t>Физическая культура и спорт</t>
  </si>
  <si>
    <t>0908</t>
  </si>
  <si>
    <t>Создание условий для развития на территории муниципального образования массовой физической культуры и спорта</t>
  </si>
  <si>
    <t>5120100</t>
  </si>
  <si>
    <t>СОЦИАЛЬНАЯ ПОЛИТИКА</t>
  </si>
  <si>
    <t>Охрана семьи и детства</t>
  </si>
  <si>
    <t>Содержание ребенка в семье опекуна и приемной семье</t>
  </si>
  <si>
    <t>5201301</t>
  </si>
  <si>
    <t>5201302</t>
  </si>
  <si>
    <t>ИТОГО РАСХОДОВ</t>
  </si>
  <si>
    <t xml:space="preserve">Доходы местного бюджета Муниципального образования </t>
  </si>
  <si>
    <t>(тыс. руб.)</t>
  </si>
  <si>
    <t>Код администратора</t>
  </si>
  <si>
    <t>Код источника дохода</t>
  </si>
  <si>
    <t>Наименование  источника дохода</t>
  </si>
  <si>
    <t>Сумма на год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</si>
  <si>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</si>
  <si>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</si>
  <si>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</si>
  <si>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</si>
  <si>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</si>
  <si>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 xml:space="preserve"> 1 05 01000 00 0000 110</t>
  </si>
  <si>
    <t>Налог, взимаемый в связи с применением упрощенной системы налогообложения</t>
  </si>
  <si>
    <t>182</t>
  </si>
  <si>
    <t xml:space="preserve"> 1 05 01010 01 0000 110</t>
  </si>
  <si>
    <t>Налог, взимаемый с налогоплательщиков, выбравших в качестве объекта налогообложения доходы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</si>
  <si>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</si>
  <si>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</si>
  <si>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1 05 02000 02 0000 110</t>
  </si>
  <si>
    <t>Единый налог на вменённый доход для отдельных видов деятельности</t>
  </si>
  <si>
    <t xml:space="preserve"> 1 06 00000 00 0000 000</t>
  </si>
  <si>
    <t>Налоги на имущество</t>
  </si>
  <si>
    <t xml:space="preserve"> 1 06 01000 00 0000 110</t>
  </si>
  <si>
    <t>Налог на имущество  физических лиц</t>
  </si>
  <si>
    <t xml:space="preserve"> 1 06 01010 03 0000 110</t>
  </si>
  <si>
    <t>Налог на имущество 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</si>
  <si>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Задолженность и перерасчеты по отмененным налогам, сборам и иным обязательным платежам</t>
  </si>
  <si>
    <t xml:space="preserve"> 1 09 04000 00 0000 110</t>
  </si>
  <si>
    <t xml:space="preserve"> 1 09 04040 01 0000 110</t>
  </si>
  <si>
    <t>Налог с имущества, переходящего в порядке наследования или дарения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</si>
  <si>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</si>
  <si>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</si>
  <si>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</si>
  <si>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</si>
  <si>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</si>
  <si>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</si>
  <si>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946</t>
  </si>
  <si>
    <t>1 11 07013 03 0000 120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</si>
  <si>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Москвы и Санкт-Петербурга</t>
  </si>
  <si>
    <t xml:space="preserve"> 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</si>
  <si>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</si>
  <si>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</si>
  <si>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</si>
  <si>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1 13 03030 03 0000 130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</si>
  <si>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</si>
  <si>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811</t>
  </si>
  <si>
    <t>1 13 03030 03 0100 130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</si>
  <si>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</si>
  <si>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1 16 00000 00 0000 000</t>
  </si>
  <si>
    <t>Штрафы, санкции, возмещение ущерба.</t>
  </si>
  <si>
    <t xml:space="preserve"> 1 16 06000 01 0000 140</t>
  </si>
  <si>
    <t>Денежные взыскания (штрафы) за нарушение законодательства о  применении  контрольно-кассовой техники при осуществлении наличных денежных расчетов и (или) расчетов с использованием платежных карт</t>
  </si>
  <si>
    <t>1 16 90000 00 0000 140</t>
  </si>
  <si>
    <t>Прочие поступления от денежных взысканий (штрафов) и иных сумм в возмещение ущерба</t>
  </si>
  <si>
    <t xml:space="preserve"> 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</si>
  <si>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</si>
  <si>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 xml:space="preserve"> 1 16 90030 03 0100 140</t>
  </si>
  <si>
    <t>Штрафы за административные правонарушения в сфере благоустройства, предусмотренные Законом Санкт-Петербурга "Об административных правонарушениях в сфере благоустройства в Санкт-Петербурге"</t>
  </si>
  <si>
    <t>806</t>
  </si>
  <si>
    <t>807</t>
  </si>
  <si>
    <t>856</t>
  </si>
  <si>
    <t xml:space="preserve"> 1 16 90030 03 0200 140</t>
  </si>
  <si>
    <t>Штрафы за нарушения правил торговли, предусмотренные Законом Санкт-Петербурга "Об административной ответственности за продажу товаров в неустановленных местах"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</si>
  <si>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</si>
  <si>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</si>
  <si>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</si>
  <si>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</si>
  <si>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</si>
  <si>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</si>
  <si>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</si>
  <si>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 xml:space="preserve">Прочие субсидии </t>
  </si>
  <si>
    <t>2 02 02999 03 0000 151</t>
  </si>
  <si>
    <t xml:space="preserve"> Прочие субсидии бюджетам внутригородских муниципальных образований городов федерального значения Москвы и Санкт-Петербурга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</si>
  <si>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</si>
  <si>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</si>
  <si>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2 02 03024 00 0000 151</t>
  </si>
  <si>
    <t>Субвенции  местным бюджетам  на выполнение передаваемых полномочий субъектов Российской Федерации</t>
  </si>
  <si>
    <t>2 02 03024 03 0000 151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</si>
  <si>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</si>
  <si>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</si>
  <si>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</si>
  <si>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</si>
  <si>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</si>
  <si>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2 02 03027 00 0000 151</t>
  </si>
  <si>
    <t>2 02 03027 03 0000 151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</si>
  <si>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</si>
  <si>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</si>
  <si>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2 02 03027 03 0200 151</t>
  </si>
  <si>
    <t>ИТОГО ДОХОДОВ</t>
  </si>
  <si>
    <t>Приложение № 2</t>
  </si>
  <si>
    <t>Ведомственная структура расходов местного бюджета                                                          МО Новоизмайловское на 2009 год</t>
  </si>
  <si>
    <t xml:space="preserve"> ГРБС</t>
  </si>
  <si>
    <t>Код раздела, подраздела</t>
  </si>
  <si>
    <t>Код целевой статьи</t>
  </si>
  <si>
    <t>Код вида расходов</t>
  </si>
  <si>
    <t>Избирательная комиссия Муниципального образования Новоизмайловское</t>
  </si>
  <si>
    <t>911</t>
  </si>
  <si>
    <t>1.1.1.1.</t>
  </si>
  <si>
    <t>Муниципальный совет Муниципального образования Новоизмайловское</t>
  </si>
  <si>
    <t>919</t>
  </si>
  <si>
    <t xml:space="preserve"> 0102</t>
  </si>
  <si>
    <t xml:space="preserve">Глава муниципального образования </t>
  </si>
  <si>
    <t>2.2.1</t>
  </si>
  <si>
    <t>2.2.1.1</t>
  </si>
  <si>
    <t>Местная администрация Муниципального образования Новоизмайловское</t>
  </si>
  <si>
    <t>Организация о существление деятельности по опеке и попечительству</t>
  </si>
  <si>
    <t>3.2</t>
  </si>
  <si>
    <t xml:space="preserve">Резервные фонды </t>
  </si>
  <si>
    <t>Повышение уровня защищенности жилищного фонда на территории муниципального образования, в том числе замена входных дверей с привлечением средств населения муниципального образования</t>
  </si>
  <si>
    <t>3.6.6.1</t>
  </si>
  <si>
    <t>Молодёжная политика и оздоровление детей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</si>
  <si>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</si>
  <si>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Культура</t>
  </si>
  <si>
    <t>Периодические издания, учреждённые представительными органами местного самоуправления</t>
  </si>
  <si>
    <t>1004</t>
  </si>
  <si>
    <t>Приложение №3</t>
  </si>
  <si>
    <t>Функциональная классификация расходов местного бюджета                                                          МО Новоизмайловское на 2009 год</t>
  </si>
  <si>
    <t>Наименование</t>
  </si>
  <si>
    <t>Код раздела</t>
  </si>
  <si>
    <t>1.2</t>
  </si>
  <si>
    <t>1.3</t>
  </si>
  <si>
    <t>1.4</t>
  </si>
  <si>
    <t>Обеспечение и проведение выборов и референдумов</t>
  </si>
  <si>
    <t>1.5</t>
  </si>
  <si>
    <t>2.1</t>
  </si>
  <si>
    <t>3.1</t>
  </si>
  <si>
    <t>4.1</t>
  </si>
  <si>
    <t>5.1</t>
  </si>
  <si>
    <t>5.2</t>
  </si>
  <si>
    <t>ЗДРАВООХРАНЕНИЕ, ФИЗИЧЕСКАЯ КУЛЬТУРА И СПОРТ</t>
  </si>
  <si>
    <t>6.1</t>
  </si>
  <si>
    <t>7.1</t>
  </si>
  <si>
    <t>Приложение №4</t>
  </si>
  <si>
    <t xml:space="preserve">Код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</si>
  <si>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</si>
  <si>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</si>
  <si>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</si>
  <si>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</si>
  <si>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</si>
  <si>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</si>
  <si>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</si>
  <si>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</si>
  <si>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</si>
  <si>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</si>
  <si>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Санкт-Петербурга</t>
  </si>
  <si>
    <t>000 01 05 00 00 00 0000 600</t>
  </si>
  <si>
    <t>Уменьшение остатков средств бюджетов</t>
  </si>
  <si>
    <t>1.2.1</t>
  </si>
  <si>
    <t>000 01 05 02 00 00 0000 600</t>
  </si>
  <si>
    <t>Уменьшение прочих остатков средств бюджетов</t>
  </si>
  <si>
    <t>1.2.1.1</t>
  </si>
  <si>
    <t>000 01 05 02 01 00 0000 610</t>
  </si>
  <si>
    <t>Уменьшение прочих остатков денежных средств бюджетов</t>
  </si>
  <si>
    <t>1.2.1.1.1</t>
  </si>
  <si>
    <t>Уменьшение прочих остатков денежных средств бюджетов внутригородских муниципальных образований Санкт-Петербурга</t>
  </si>
  <si>
    <t xml:space="preserve">ИТОГО ИСТОЧНИКОВ ВНУТРЕННЕГО ФИНАНСИРОВАНИЯ </t>
  </si>
  <si>
    <r>
      <t xml:space="preserve">Сумма </t>
    </r>
    <r>
      <rPr>
        <b/>
        <sz val="10"/>
        <rFont val="Times New Roman"/>
        <family val="1"/>
      </rPr>
      <t>(тыс.руб.)</t>
    </r>
  </si>
  <si>
    <t>Перечень и коды главных администраторов доходов местного бюджета Муниципального образования Новоизмайловское, которые являются органами местного самоуправления Муниципального образования Новоизмайловское</t>
  </si>
  <si>
    <t>Код бюджетной классификации Российской Федерации</t>
  </si>
  <si>
    <t>Главного администратора</t>
  </si>
  <si>
    <t>Доходов местного бюджета Муниципального образования Новоизмайловское</t>
  </si>
  <si>
    <t>Перечень и коды главных администраторов источников финансирования дефицита местного бюджета Муниципального образования Новоизмайловское, которые являются органами местного самоуправления Муниципального образования Новоизмайловское</t>
  </si>
  <si>
    <t>Источников финансирования дефицита местного бюджета Муниципального образования Новоизмайловское</t>
  </si>
  <si>
    <t xml:space="preserve"> 01 05 02 01 03 0000 510</t>
  </si>
  <si>
    <t xml:space="preserve"> 01 05 02 01 03 0000 610</t>
  </si>
  <si>
    <t xml:space="preserve"> к Решению МС МО Новоизмайловское </t>
  </si>
  <si>
    <t>"О бюджете Муниципального образования                                       Новоизмайловское на 2010 год"</t>
  </si>
  <si>
    <t>7950103</t>
  </si>
  <si>
    <t>Расходы на реализацию муниципальных целевых программ на территории МО Новоизмайловское</t>
  </si>
  <si>
    <t>Расходы на реализацию муниципальной целевой программы мероприятий, направленных на решение вопроса местного значения по созданию зон отдыха на территории МО Новоизмайловское у д.10 по ул. Костюшко</t>
  </si>
  <si>
    <t>Расходы на реализацию муниципальной целевой программы мероприятий, направленных на решение вопроса местного значения "Устанока ограждений и устройство газонов на территории МО Новоизмайловское"</t>
  </si>
  <si>
    <t>Расходы на реализацию муниципальной целевой программы мероприятий, направленных на решение вопроса местного значения "Профилактика дорожно-транспортного травматизма на внутридворовых проездах"</t>
  </si>
  <si>
    <t>1.2.</t>
  </si>
  <si>
    <t>1.2.2</t>
  </si>
  <si>
    <t>1.2.2.1</t>
  </si>
  <si>
    <t>1.2.3</t>
  </si>
  <si>
    <t>1.2.3.1</t>
  </si>
  <si>
    <t>2.1.3</t>
  </si>
  <si>
    <t>2.1.3.1</t>
  </si>
  <si>
    <t>2.1.4</t>
  </si>
  <si>
    <t>2.1.4.1</t>
  </si>
  <si>
    <t>2.2</t>
  </si>
  <si>
    <t>2.3</t>
  </si>
  <si>
    <t>2.3.1</t>
  </si>
  <si>
    <t>2.3.1.1</t>
  </si>
  <si>
    <t>2.3.2</t>
  </si>
  <si>
    <t>2.3.2.1</t>
  </si>
  <si>
    <t>2.4</t>
  </si>
  <si>
    <t>2.4.1</t>
  </si>
  <si>
    <t>2.4.1.1</t>
  </si>
  <si>
    <t>2.5</t>
  </si>
  <si>
    <t>2.5.1</t>
  </si>
  <si>
    <t>2.5.1.1</t>
  </si>
  <si>
    <t>2.6</t>
  </si>
  <si>
    <t>2.6.1</t>
  </si>
  <si>
    <t>2.6.1.1</t>
  </si>
  <si>
    <t>2.6.2</t>
  </si>
  <si>
    <t>2.6.2.1</t>
  </si>
  <si>
    <t>2.6.3</t>
  </si>
  <si>
    <t>2.6.3.1</t>
  </si>
  <si>
    <t>2.6.4</t>
  </si>
  <si>
    <t>2.6.4.1</t>
  </si>
  <si>
    <t>2.6.5</t>
  </si>
  <si>
    <t>2.6.5.1</t>
  </si>
  <si>
    <t>2.6.6</t>
  </si>
  <si>
    <t>2.6.7</t>
  </si>
  <si>
    <t>2.6.7.1</t>
  </si>
  <si>
    <t>2.6.8</t>
  </si>
  <si>
    <t>2.6.8.1</t>
  </si>
  <si>
    <t>2.6.9</t>
  </si>
  <si>
    <t>2.6.9.1</t>
  </si>
  <si>
    <t>2.6.10</t>
  </si>
  <si>
    <t>2.6.10.1</t>
  </si>
  <si>
    <t>2.6.11</t>
  </si>
  <si>
    <t>2.6.11.1</t>
  </si>
  <si>
    <t>2.6.11.1.1</t>
  </si>
  <si>
    <t>2.6.11.2</t>
  </si>
  <si>
    <t>2.6.11.2.1</t>
  </si>
  <si>
    <t>2.6.11.1.2</t>
  </si>
  <si>
    <t>2.6.11.3</t>
  </si>
  <si>
    <t>2.6.11.3.1</t>
  </si>
  <si>
    <t>2.6.11.3.2</t>
  </si>
  <si>
    <t>2.7</t>
  </si>
  <si>
    <t>2.7.1</t>
  </si>
  <si>
    <t>2.7.1.1</t>
  </si>
  <si>
    <t>2.7.2</t>
  </si>
  <si>
    <t>2.7.2.1</t>
  </si>
  <si>
    <t>2.8</t>
  </si>
  <si>
    <t>2.8.1</t>
  </si>
  <si>
    <t>2.8.1.1</t>
  </si>
  <si>
    <t>2.9</t>
  </si>
  <si>
    <t>2.9.1</t>
  </si>
  <si>
    <t>2.9.1.1</t>
  </si>
  <si>
    <t>2.10</t>
  </si>
  <si>
    <t>2.10.1</t>
  </si>
  <si>
    <t>2.10.1.1</t>
  </si>
  <si>
    <t>2.11</t>
  </si>
  <si>
    <t>2.11.1</t>
  </si>
  <si>
    <t>2.11.1.1</t>
  </si>
  <si>
    <t>2.11.2</t>
  </si>
  <si>
    <t>2.11.2.1</t>
  </si>
  <si>
    <t>Источники внутреннего финансирования дефицита местного бюджета                                                          МО Новоизмайловское на 2010 год</t>
  </si>
  <si>
    <t>к Решению МС МО Новоизмайловское                                        № 52-04 от "09" декабря 2009 года                                                                  "О бюджете Муниципального образования        Новоизмайловское на 2010 год"</t>
  </si>
  <si>
    <t xml:space="preserve"> к Решению МС МО Новоизмайловское  № 52-04 от "09" декабря 2009 года   "О бюджете Муниципального образования Новоизмайловское на 2010 год"</t>
  </si>
  <si>
    <t xml:space="preserve">к Решению МС МО Новоизмайловское                             № 52-04 от "09" декабря 2009 г                                                "О бюджете Муниципального образования        Новоизмайловское на 2010 год" </t>
  </si>
  <si>
    <t>к Решению МС МО Новоизмайловское                                 № 52-04 от "09" декабря 2009 года                                                      "О бюджете Муниципального образования        Новоизмайловское на 2010 год"</t>
  </si>
  <si>
    <t>№ 52-04 от "09" декабря 2009 года</t>
  </si>
  <si>
    <t>188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</si>
  <si>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</si>
  <si>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</si>
  <si>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2.3.3.1</t>
  </si>
  <si>
    <t>Вознаграждение, причитающееся приемному родителю</t>
  </si>
  <si>
    <t>946 01 05 02 01 03 0000 510</t>
  </si>
  <si>
    <t>946 01 05 02 01 03 0000 610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</si>
  <si>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</si>
  <si>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</si>
  <si>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2.3.3</t>
  </si>
  <si>
    <t>в ред.Решения МС МО Новоизмайловское от 02.06.2010 № 74-04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</si>
  <si>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</si>
  <si>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</si>
  <si>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</si>
  <si>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Новоизмайловское на 2010 год                                                                       </t>
  </si>
  <si>
    <t>1 09 00000 00 0000 000</t>
  </si>
  <si>
    <t xml:space="preserve">Налоги на имущество  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</si>
  <si>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</si>
  <si>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Приложение №1</t>
  </si>
  <si>
    <t>в ред.Решения МС МО Новоизмайловское от 29.09.2010 № 81-04</t>
  </si>
  <si>
    <t>Приложение №5</t>
  </si>
  <si>
    <t>Приложение №6</t>
  </si>
  <si>
    <t>в ред.Решений МС МО Новоизмайловское от 29.09.2010 № 81-04, от 27.12.2010 № 91-04</t>
  </si>
  <si>
    <t>в ред.Решений МС МО Новоизмайловское от 31.03.2010 № 67-04, от 02.06.2010 № 74-04, от 29.09.2010 № 81-04,от 27.12.2010 № 91-04</t>
  </si>
  <si>
    <t>в ред.Решений МС МО Новоизмайловское от 31.03.2010 № 67-04, от 02.06.2010 № 74-04, от 29.09.2010 № 81-04, от 27.12.2010 № 91-04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</si>
</sst>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.5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3" fillId="0" borderId="2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horizontal="center" vertical="top" wrapText="1"/>
      <protection/>
    </xf>
    <xf numFmtId="49" fontId="9" fillId="0" borderId="2" xfId="0" applyNumberFormat="1" applyFont="1" applyFill="1" applyBorder="1" applyAlignment="1" applyProtection="1">
      <alignment horizontal="center" vertical="top" wrapText="1"/>
      <protection/>
    </xf>
    <xf numFmtId="3" fontId="9" fillId="0" borderId="1" xfId="0" applyNumberFormat="1" applyFont="1" applyFill="1" applyBorder="1" applyAlignment="1" applyProtection="1">
      <alignment horizontal="center" vertical="top"/>
      <protection/>
    </xf>
    <xf numFmtId="49" fontId="16" fillId="0" borderId="6" xfId="0" applyNumberFormat="1" applyFont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 applyProtection="1">
      <alignment horizontal="center" vertical="top" wrapText="1"/>
      <protection/>
    </xf>
    <xf numFmtId="3" fontId="5" fillId="0" borderId="5" xfId="0" applyNumberFormat="1" applyFont="1" applyFill="1" applyBorder="1" applyAlignment="1" applyProtection="1">
      <alignment horizontal="center" vertical="top"/>
      <protection/>
    </xf>
    <xf numFmtId="49" fontId="10" fillId="0" borderId="8" xfId="0" applyNumberFormat="1" applyFont="1" applyFill="1" applyBorder="1" applyAlignment="1" applyProtection="1">
      <alignment horizontal="center" vertical="top" wrapText="1"/>
      <protection/>
    </xf>
    <xf numFmtId="3" fontId="10" fillId="0" borderId="3" xfId="0" applyNumberFormat="1" applyFont="1" applyFill="1" applyBorder="1" applyAlignment="1" applyProtection="1">
      <alignment horizontal="center" vertical="top"/>
      <protection/>
    </xf>
    <xf numFmtId="49" fontId="5" fillId="0" borderId="9" xfId="0" applyNumberFormat="1" applyFont="1" applyFill="1" applyBorder="1" applyAlignment="1" applyProtection="1">
      <alignment horizontal="center" vertical="top" wrapText="1"/>
      <protection/>
    </xf>
    <xf numFmtId="3" fontId="5" fillId="0" borderId="4" xfId="0" applyNumberFormat="1" applyFont="1" applyFill="1" applyBorder="1" applyAlignment="1" applyProtection="1">
      <alignment horizontal="center" vertical="top"/>
      <protection/>
    </xf>
    <xf numFmtId="49" fontId="9" fillId="0" borderId="2" xfId="0" applyNumberFormat="1" applyFont="1" applyFill="1" applyBorder="1" applyAlignment="1" applyProtection="1">
      <alignment horizontal="center" vertical="top"/>
      <protection/>
    </xf>
    <xf numFmtId="49" fontId="8" fillId="0" borderId="7" xfId="0" applyNumberFormat="1" applyFont="1" applyFill="1" applyBorder="1" applyAlignment="1" applyProtection="1">
      <alignment horizontal="center" vertical="top"/>
      <protection/>
    </xf>
    <xf numFmtId="0" fontId="1" fillId="0" borderId="5" xfId="0" applyNumberFormat="1" applyFont="1" applyFill="1" applyBorder="1" applyAlignment="1" applyProtection="1">
      <alignment vertical="top"/>
      <protection/>
    </xf>
    <xf numFmtId="49" fontId="11" fillId="0" borderId="2" xfId="0" applyNumberFormat="1" applyFont="1" applyFill="1" applyBorder="1" applyAlignment="1" applyProtection="1">
      <alignment horizontal="center" vertical="top" wrapText="1"/>
      <protection/>
    </xf>
    <xf numFmtId="0" fontId="11" fillId="0" borderId="1" xfId="0" applyNumberFormat="1" applyFont="1" applyFill="1" applyBorder="1" applyAlignment="1" applyProtection="1">
      <alignment vertical="top"/>
      <protection/>
    </xf>
    <xf numFmtId="49" fontId="1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 vertical="top"/>
      <protection/>
    </xf>
    <xf numFmtId="49" fontId="5" fillId="0" borderId="5" xfId="0" applyNumberFormat="1" applyFont="1" applyFill="1" applyBorder="1" applyAlignment="1" applyProtection="1">
      <alignment vertical="top" wrapText="1"/>
      <protection/>
    </xf>
    <xf numFmtId="0" fontId="5" fillId="0" borderId="5" xfId="0" applyNumberFormat="1" applyFont="1" applyFill="1" applyBorder="1" applyAlignment="1" applyProtection="1">
      <alignment vertical="top"/>
      <protection/>
    </xf>
    <xf numFmtId="49" fontId="8" fillId="0" borderId="8" xfId="0" applyNumberFormat="1" applyFont="1" applyFill="1" applyBorder="1" applyAlignment="1" applyProtection="1">
      <alignment horizontal="center" vertical="top" wrapText="1"/>
      <protection/>
    </xf>
    <xf numFmtId="49" fontId="10" fillId="0" borderId="3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vertical="top"/>
      <protection/>
    </xf>
    <xf numFmtId="49" fontId="8" fillId="0" borderId="9" xfId="0" applyNumberFormat="1" applyFont="1" applyFill="1" applyBorder="1" applyAlignment="1" applyProtection="1">
      <alignment horizontal="center" vertical="top" wrapText="1"/>
      <protection/>
    </xf>
    <xf numFmtId="3" fontId="10" fillId="0" borderId="4" xfId="0" applyNumberFormat="1" applyFont="1" applyFill="1" applyBorder="1" applyAlignment="1" applyProtection="1">
      <alignment horizontal="center" vertical="top"/>
      <protection/>
    </xf>
    <xf numFmtId="49" fontId="10" fillId="0" borderId="4" xfId="0" applyNumberFormat="1" applyFont="1" applyFill="1" applyBorder="1" applyAlignment="1" applyProtection="1">
      <alignment vertical="top" wrapText="1"/>
      <protection/>
    </xf>
    <xf numFmtId="49" fontId="10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/>
      <protection/>
    </xf>
    <xf numFmtId="0" fontId="5" fillId="0" borderId="5" xfId="0" applyNumberFormat="1" applyFont="1" applyFill="1" applyBorder="1" applyAlignment="1" applyProtection="1">
      <alignment vertical="top" wrapText="1"/>
      <protection/>
    </xf>
    <xf numFmtId="0" fontId="11" fillId="0" borderId="4" xfId="0" applyNumberFormat="1" applyFont="1" applyFill="1" applyBorder="1" applyAlignment="1" applyProtection="1">
      <alignment vertical="top" wrapText="1"/>
      <protection/>
    </xf>
    <xf numFmtId="0" fontId="10" fillId="0" borderId="3" xfId="0" applyNumberFormat="1" applyFont="1" applyFill="1" applyBorder="1" applyAlignment="1" applyProtection="1">
      <alignment horizontal="center" vertical="top" wrapText="1"/>
      <protection/>
    </xf>
    <xf numFmtId="0" fontId="10" fillId="0" borderId="3" xfId="0" applyNumberFormat="1" applyFont="1" applyFill="1" applyBorder="1" applyAlignment="1" applyProtection="1">
      <alignment vertical="top" wrapText="1"/>
      <protection/>
    </xf>
    <xf numFmtId="0" fontId="10" fillId="0" borderId="3" xfId="0" applyNumberFormat="1" applyFont="1" applyFill="1" applyBorder="1" applyAlignment="1" applyProtection="1">
      <alignment vertical="top"/>
      <protection/>
    </xf>
    <xf numFmtId="0" fontId="12" fillId="0" borderId="3" xfId="0" applyNumberFormat="1" applyFont="1" applyFill="1" applyBorder="1" applyAlignment="1" applyProtection="1">
      <alignment vertical="top"/>
      <protection/>
    </xf>
    <xf numFmtId="49" fontId="5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vertical="top"/>
      <protection/>
    </xf>
    <xf numFmtId="49" fontId="14" fillId="0" borderId="8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vertical="top"/>
      <protection/>
    </xf>
    <xf numFmtId="0" fontId="14" fillId="0" borderId="3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8" xfId="0" applyNumberFormat="1" applyFont="1" applyBorder="1" applyAlignment="1" applyProtection="1">
      <alignment horizontal="left" vertical="top" wrapText="1"/>
      <protection locked="0"/>
    </xf>
    <xf numFmtId="49" fontId="1" fillId="0" borderId="3" xfId="0" applyNumberFormat="1" applyFont="1" applyBorder="1" applyAlignment="1" applyProtection="1">
      <alignment horizontal="left" vertical="top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" xfId="0" applyNumberFormat="1" applyFont="1" applyBorder="1" applyAlignment="1" applyProtection="1">
      <alignment horizontal="left" vertical="center" wrapText="1"/>
      <protection locked="0"/>
    </xf>
    <xf numFmtId="49" fontId="1" fillId="0" borderId="8" xfId="0" applyNumberFormat="1" applyFont="1" applyBorder="1" applyAlignment="1" applyProtection="1">
      <alignment horizontal="left" vertical="center" wrapText="1"/>
      <protection locked="0"/>
    </xf>
    <xf numFmtId="49" fontId="1" fillId="0" borderId="3" xfId="0" applyNumberFormat="1" applyFont="1" applyBorder="1" applyAlignment="1" applyProtection="1">
      <alignment horizontal="left" vertical="center" wrapText="1"/>
      <protection locked="0"/>
    </xf>
    <xf numFmtId="49" fontId="1" fillId="0" borderId="7" xfId="0" applyNumberFormat="1" applyFont="1" applyBorder="1" applyAlignment="1" applyProtection="1">
      <alignment horizontal="left" vertical="center" wrapText="1"/>
      <protection locked="0"/>
    </xf>
    <xf numFmtId="49" fontId="1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7" xfId="0" applyNumberFormat="1" applyFont="1" applyBorder="1" applyAlignment="1" applyProtection="1">
      <alignment horizontal="left" vertical="top" wrapText="1"/>
      <protection locked="0"/>
    </xf>
    <xf numFmtId="164" fontId="1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11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center" vertical="center" wrapText="1"/>
      <protection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8" xfId="0" applyNumberFormat="1" applyFont="1" applyBorder="1" applyAlignment="1" applyProtection="1">
      <alignment horizontal="left" vertical="top" wrapText="1"/>
      <protection locked="0"/>
    </xf>
    <xf numFmtId="49" fontId="1" fillId="0" borderId="8" xfId="0" applyNumberFormat="1" applyFont="1" applyBorder="1" applyAlignment="1" applyProtection="1">
      <alignment vertical="top" wrapText="1"/>
      <protection locked="0"/>
    </xf>
    <xf numFmtId="49" fontId="1" fillId="0" borderId="3" xfId="0" applyNumberFormat="1" applyFont="1" applyBorder="1" applyAlignment="1" applyProtection="1">
      <alignment vertical="top" wrapText="1"/>
      <protection locked="0"/>
    </xf>
    <xf numFmtId="49" fontId="8" fillId="0" borderId="8" xfId="0" applyNumberFormat="1" applyFont="1" applyBorder="1" applyAlignment="1" applyProtection="1">
      <alignment vertical="top" wrapText="1"/>
      <protection locked="0"/>
    </xf>
    <xf numFmtId="49" fontId="1" fillId="0" borderId="4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3" xfId="0" applyNumberFormat="1" applyFont="1" applyBorder="1" applyAlignment="1" applyProtection="1">
      <alignment horizontal="left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left" vertical="top" wrapText="1"/>
      <protection locked="0"/>
    </xf>
    <xf numFmtId="0" fontId="9" fillId="0" borderId="3" xfId="0" applyNumberFormat="1" applyFont="1" applyBorder="1" applyAlignment="1" applyProtection="1">
      <alignment horizontal="center" vertical="center" wrapText="1"/>
      <protection locked="0"/>
    </xf>
    <xf numFmtId="164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5" xfId="0" applyNumberFormat="1" applyFont="1" applyBorder="1" applyAlignment="1" applyProtection="1">
      <alignment horizontal="center" vertical="center" wrapText="1"/>
      <protection locked="0"/>
    </xf>
    <xf numFmtId="164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NumberFormat="1" applyFont="1" applyBorder="1" applyAlignment="1" applyProtection="1">
      <alignment horizontal="center" vertical="center" wrapText="1"/>
      <protection locked="0"/>
    </xf>
    <xf numFmtId="164" fontId="9" fillId="0" borderId="12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8" xfId="0" applyNumberFormat="1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Font="1" applyBorder="1" applyAlignment="1">
      <alignment horizontal="center" vertical="center" wrapText="1"/>
    </xf>
    <xf numFmtId="49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6" fillId="0" borderId="15" xfId="0" applyNumberFormat="1" applyFont="1" applyFill="1" applyBorder="1" applyAlignment="1" applyProtection="1">
      <alignment horizontal="center" vertical="top" wrapText="1"/>
      <protection/>
    </xf>
    <xf numFmtId="49" fontId="16" fillId="0" borderId="14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left" vertical="center" wrapText="1"/>
      <protection locked="0"/>
    </xf>
    <xf numFmtId="2" fontId="1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2" fontId="1" fillId="0" borderId="17" xfId="0" applyNumberFormat="1" applyFont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left" vertical="center" wrapText="1"/>
      <protection locked="0"/>
    </xf>
    <xf numFmtId="164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vertical="top" wrapText="1"/>
      <protection/>
    </xf>
    <xf numFmtId="164" fontId="3" fillId="4" borderId="10" xfId="0" applyNumberFormat="1" applyFont="1" applyFill="1" applyBorder="1" applyAlignment="1" applyProtection="1">
      <alignment vertical="top"/>
      <protection/>
    </xf>
    <xf numFmtId="3" fontId="5" fillId="0" borderId="3" xfId="0" applyNumberFormat="1" applyFont="1" applyFill="1" applyBorder="1" applyAlignment="1" applyProtection="1">
      <alignment horizontal="center" vertical="top"/>
      <protection/>
    </xf>
    <xf numFmtId="164" fontId="9" fillId="3" borderId="10" xfId="0" applyNumberFormat="1" applyFont="1" applyFill="1" applyBorder="1" applyAlignment="1" applyProtection="1">
      <alignment vertical="top"/>
      <protection/>
    </xf>
    <xf numFmtId="164" fontId="5" fillId="0" borderId="12" xfId="0" applyNumberFormat="1" applyFont="1" applyFill="1" applyBorder="1" applyAlignment="1" applyProtection="1">
      <alignment vertical="top"/>
      <protection/>
    </xf>
    <xf numFmtId="164" fontId="10" fillId="0" borderId="11" xfId="0" applyNumberFormat="1" applyFont="1" applyFill="1" applyBorder="1" applyAlignment="1" applyProtection="1">
      <alignment vertical="top"/>
      <protection/>
    </xf>
    <xf numFmtId="164" fontId="5" fillId="0" borderId="13" xfId="0" applyNumberFormat="1" applyFont="1" applyFill="1" applyBorder="1" applyAlignment="1" applyProtection="1">
      <alignment vertical="top"/>
      <protection/>
    </xf>
    <xf numFmtId="164" fontId="8" fillId="0" borderId="12" xfId="0" applyNumberFormat="1" applyFont="1" applyFill="1" applyBorder="1" applyAlignment="1" applyProtection="1">
      <alignment vertical="top"/>
      <protection/>
    </xf>
    <xf numFmtId="164" fontId="11" fillId="3" borderId="10" xfId="0" applyNumberFormat="1" applyFont="1" applyFill="1" applyBorder="1" applyAlignment="1" applyProtection="1">
      <alignment vertical="top"/>
      <protection/>
    </xf>
    <xf numFmtId="164" fontId="10" fillId="0" borderId="13" xfId="0" applyNumberFormat="1" applyFont="1" applyFill="1" applyBorder="1" applyAlignment="1" applyProtection="1">
      <alignment vertical="top"/>
      <protection/>
    </xf>
    <xf numFmtId="164" fontId="8" fillId="0" borderId="11" xfId="0" applyNumberFormat="1" applyFont="1" applyFill="1" applyBorder="1" applyAlignment="1" applyProtection="1">
      <alignment vertical="top"/>
      <protection/>
    </xf>
    <xf numFmtId="164" fontId="8" fillId="0" borderId="13" xfId="0" applyNumberFormat="1" applyFont="1" applyFill="1" applyBorder="1" applyAlignment="1" applyProtection="1">
      <alignment vertical="top"/>
      <protection/>
    </xf>
    <xf numFmtId="164" fontId="10" fillId="0" borderId="12" xfId="0" applyNumberFormat="1" applyFont="1" applyFill="1" applyBorder="1" applyAlignment="1" applyProtection="1">
      <alignment vertical="top"/>
      <protection/>
    </xf>
    <xf numFmtId="164" fontId="5" fillId="0" borderId="11" xfId="0" applyNumberFormat="1" applyFont="1" applyFill="1" applyBorder="1" applyAlignment="1" applyProtection="1">
      <alignment vertical="top"/>
      <protection/>
    </xf>
    <xf numFmtId="164" fontId="10" fillId="0" borderId="11" xfId="0" applyNumberFormat="1" applyFont="1" applyFill="1" applyBorder="1" applyAlignment="1" applyProtection="1">
      <alignment horizontal="right" vertical="top"/>
      <protection/>
    </xf>
    <xf numFmtId="164" fontId="5" fillId="0" borderId="11" xfId="0" applyNumberFormat="1" applyFont="1" applyFill="1" applyBorder="1" applyAlignment="1" applyProtection="1">
      <alignment horizontal="right" vertical="top"/>
      <protection/>
    </xf>
    <xf numFmtId="164" fontId="14" fillId="0" borderId="11" xfId="0" applyNumberFormat="1" applyFont="1" applyFill="1" applyBorder="1" applyAlignment="1" applyProtection="1">
      <alignment horizontal="right" vertical="top"/>
      <protection/>
    </xf>
    <xf numFmtId="164" fontId="2" fillId="5" borderId="10" xfId="0" applyNumberFormat="1" applyFont="1" applyFill="1" applyBorder="1" applyAlignment="1" applyProtection="1">
      <alignment vertical="top"/>
      <protection/>
    </xf>
    <xf numFmtId="3" fontId="7" fillId="0" borderId="3" xfId="0" applyNumberFormat="1" applyFont="1" applyFill="1" applyBorder="1" applyAlignment="1" applyProtection="1">
      <alignment horizontal="center" vertical="top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3" fontId="11" fillId="0" borderId="3" xfId="0" applyNumberFormat="1" applyFont="1" applyFill="1" applyBorder="1" applyAlignment="1" applyProtection="1">
      <alignment horizontal="center" vertical="top"/>
      <protection/>
    </xf>
    <xf numFmtId="0" fontId="11" fillId="0" borderId="3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vertical="top"/>
      <protection/>
    </xf>
    <xf numFmtId="0" fontId="14" fillId="0" borderId="3" xfId="0" applyNumberFormat="1" applyFont="1" applyFill="1" applyBorder="1" applyAlignment="1" applyProtection="1">
      <alignment horizontal="center" vertical="top" wrapText="1"/>
      <protection/>
    </xf>
    <xf numFmtId="0" fontId="14" fillId="0" borderId="3" xfId="0" applyNumberFormat="1" applyFont="1" applyFill="1" applyBorder="1" applyAlignment="1" applyProtection="1">
      <alignment vertical="top" wrapText="1"/>
      <protection/>
    </xf>
    <xf numFmtId="49" fontId="3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left" vertical="top"/>
      <protection/>
    </xf>
    <xf numFmtId="0" fontId="9" fillId="0" borderId="1" xfId="0" applyNumberFormat="1" applyFont="1" applyFill="1" applyBorder="1" applyAlignment="1" applyProtection="1">
      <alignment vertical="top" wrapText="1"/>
      <protection/>
    </xf>
    <xf numFmtId="0" fontId="9" fillId="0" borderId="1" xfId="0" applyNumberFormat="1" applyFont="1" applyFill="1" applyBorder="1" applyAlignment="1" applyProtection="1">
      <alignment vertical="top"/>
      <protection/>
    </xf>
    <xf numFmtId="0" fontId="5" fillId="0" borderId="4" xfId="0" applyNumberFormat="1" applyFont="1" applyFill="1" applyBorder="1" applyAlignment="1" applyProtection="1">
      <alignment vertical="top" wrapText="1"/>
      <protection/>
    </xf>
    <xf numFmtId="49" fontId="8" fillId="0" borderId="9" xfId="0" applyNumberFormat="1" applyFont="1" applyFill="1" applyBorder="1" applyAlignment="1" applyProtection="1">
      <alignment horizontal="center" vertical="top"/>
      <protection/>
    </xf>
    <xf numFmtId="49" fontId="10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5" xfId="0" applyNumberFormat="1" applyFont="1" applyBorder="1" applyAlignment="1" applyProtection="1">
      <alignment horizontal="left" vertical="center" wrapText="1"/>
      <protection locked="0"/>
    </xf>
    <xf numFmtId="49" fontId="9" fillId="0" borderId="1" xfId="0" applyNumberFormat="1" applyFont="1" applyFill="1" applyBorder="1" applyAlignment="1" applyProtection="1">
      <alignment vertical="top" wrapText="1"/>
      <protection/>
    </xf>
    <xf numFmtId="0" fontId="10" fillId="0" borderId="4" xfId="0" applyNumberFormat="1" applyFont="1" applyFill="1" applyBorder="1" applyAlignment="1" applyProtection="1">
      <alignment vertical="top" wrapText="1"/>
      <protection/>
    </xf>
    <xf numFmtId="0" fontId="10" fillId="0" borderId="4" xfId="0" applyNumberFormat="1" applyFont="1" applyFill="1" applyBorder="1" applyAlignment="1" applyProtection="1">
      <alignment vertical="top"/>
      <protection/>
    </xf>
    <xf numFmtId="3" fontId="11" fillId="0" borderId="4" xfId="0" applyNumberFormat="1" applyFont="1" applyFill="1" applyBorder="1" applyAlignment="1" applyProtection="1">
      <alignment horizontal="center" vertical="top"/>
      <protection/>
    </xf>
    <xf numFmtId="0" fontId="13" fillId="0" borderId="4" xfId="0" applyNumberFormat="1" applyFont="1" applyFill="1" applyBorder="1" applyAlignment="1" applyProtection="1">
      <alignment vertical="top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164" fontId="5" fillId="0" borderId="12" xfId="0" applyNumberFormat="1" applyFont="1" applyFill="1" applyBorder="1" applyAlignment="1" applyProtection="1">
      <alignment horizontal="right" vertical="top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vertical="top" wrapText="1"/>
      <protection/>
    </xf>
    <xf numFmtId="49" fontId="2" fillId="0" borderId="2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vertical="top"/>
      <protection/>
    </xf>
    <xf numFmtId="49" fontId="1" fillId="0" borderId="3" xfId="0" applyNumberFormat="1" applyFont="1" applyFill="1" applyBorder="1" applyAlignment="1" applyProtection="1">
      <alignment horizontal="left" vertical="top" wrapText="1"/>
      <protection locked="0"/>
    </xf>
    <xf numFmtId="0" fontId="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 applyProtection="1">
      <alignment horizontal="left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16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Border="1" applyAlignment="1" applyProtection="1">
      <alignment horizontal="left" vertical="top" wrapText="1"/>
      <protection locked="0"/>
    </xf>
    <xf numFmtId="16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15" fillId="2" borderId="10" xfId="0" applyNumberFormat="1" applyFont="1" applyFill="1" applyBorder="1" applyAlignment="1" applyProtection="1">
      <alignment vertical="center" wrapText="1"/>
      <protection/>
    </xf>
    <xf numFmtId="49" fontId="9" fillId="0" borderId="3" xfId="0" applyNumberFormat="1" applyFont="1" applyBorder="1" applyAlignment="1" applyProtection="1">
      <alignment vertical="top" wrapText="1"/>
      <protection locked="0"/>
    </xf>
    <xf numFmtId="49" fontId="9" fillId="0" borderId="3" xfId="0" applyNumberFormat="1" applyFont="1" applyBorder="1" applyAlignment="1" applyProtection="1">
      <alignment vertical="center" wrapText="1"/>
      <protection locked="0"/>
    </xf>
    <xf numFmtId="49" fontId="9" fillId="0" borderId="5" xfId="0" applyNumberFormat="1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49" fontId="9" fillId="0" borderId="5" xfId="0" applyNumberFormat="1" applyFont="1" applyBorder="1" applyAlignment="1" applyProtection="1">
      <alignment horizontal="left" vertical="top" wrapText="1"/>
      <protection locked="0"/>
    </xf>
    <xf numFmtId="49" fontId="9" fillId="0" borderId="5" xfId="0" applyNumberFormat="1" applyFont="1" applyBorder="1" applyAlignment="1" applyProtection="1">
      <alignment vertical="center" wrapText="1"/>
      <protection locked="0"/>
    </xf>
    <xf numFmtId="49" fontId="12" fillId="0" borderId="19" xfId="0" applyNumberFormat="1" applyFont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64" fontId="1" fillId="0" borderId="11" xfId="0" applyNumberFormat="1" applyFont="1" applyFill="1" applyBorder="1" applyAlignment="1" applyProtection="1" quotePrefix="1">
      <alignment horizontal="center" vertical="center" wrapText="1"/>
      <protection/>
    </xf>
    <xf numFmtId="2" fontId="1" fillId="0" borderId="4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Border="1" applyAlignment="1" applyProtection="1">
      <alignment horizontal="center" vertical="center"/>
      <protection locked="0"/>
    </xf>
    <xf numFmtId="49" fontId="1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49" fontId="9" fillId="0" borderId="4" xfId="0" applyNumberFormat="1" applyFont="1" applyBorder="1" applyAlignment="1" applyProtection="1">
      <alignment vertical="top" wrapText="1"/>
      <protection locked="0"/>
    </xf>
    <xf numFmtId="49" fontId="9" fillId="0" borderId="4" xfId="0" applyNumberFormat="1" applyFont="1" applyBorder="1" applyAlignment="1" applyProtection="1">
      <alignment horizontal="left" vertical="top" wrapText="1"/>
      <protection locked="0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4" xfId="0" applyNumberFormat="1" applyFont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Border="1" applyAlignment="1" applyProtection="1">
      <alignment horizontal="center" vertical="center" wrapText="1"/>
      <protection locked="0"/>
    </xf>
    <xf numFmtId="164" fontId="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/>
    </xf>
    <xf numFmtId="49" fontId="5" fillId="0" borderId="0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49" fontId="15" fillId="0" borderId="2" xfId="0" applyNumberFormat="1" applyFont="1" applyBorder="1" applyAlignment="1" applyProtection="1">
      <alignment horizontal="left" vertical="center" wrapText="1"/>
      <protection locked="0"/>
    </xf>
    <xf numFmtId="49" fontId="15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49" fontId="15" fillId="0" borderId="27" xfId="0" applyNumberFormat="1" applyFont="1" applyBorder="1" applyAlignment="1" applyProtection="1">
      <alignment horizontal="left" vertical="center" wrapText="1"/>
      <protection locked="0"/>
    </xf>
    <xf numFmtId="49" fontId="15" fillId="0" borderId="28" xfId="0" applyNumberFormat="1" applyFont="1" applyBorder="1" applyAlignment="1" applyProtection="1">
      <alignment horizontal="left" vertical="center" wrapTex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/>
      <protection/>
    </xf>
    <xf numFmtId="164" fontId="15" fillId="0" borderId="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right" vertical="top" wrapText="1"/>
      <protection/>
    </xf>
    <xf numFmtId="49" fontId="3" fillId="0" borderId="27" xfId="0" applyNumberFormat="1" applyFont="1" applyBorder="1" applyAlignment="1" applyProtection="1">
      <alignment horizontal="left" vertical="center" wrapText="1"/>
      <protection locked="0"/>
    </xf>
    <xf numFmtId="49" fontId="3" fillId="0" borderId="28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6" fillId="0" borderId="27" xfId="0" applyNumberFormat="1" applyFont="1" applyBorder="1" applyAlignment="1" applyProtection="1">
      <alignment horizontal="center" vertical="center" wrapText="1"/>
      <protection locked="0"/>
    </xf>
    <xf numFmtId="49" fontId="16" fillId="0" borderId="6" xfId="0" applyNumberFormat="1" applyFont="1" applyBorder="1" applyAlignment="1" applyProtection="1">
      <alignment horizontal="center" vertical="center" wrapText="1"/>
      <protection locked="0"/>
    </xf>
    <xf numFmtId="0" fontId="16" fillId="0" borderId="31" xfId="0" applyFont="1" applyFill="1" applyBorder="1" applyAlignment="1" applyProtection="1">
      <alignment horizontal="center" vertical="center" wrapText="1"/>
      <protection locked="0"/>
    </xf>
    <xf numFmtId="0" fontId="16" fillId="0" borderId="32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workbookViewId="0" topLeftCell="A52">
      <selection activeCell="I9" sqref="I9"/>
    </sheetView>
  </sheetViews>
  <sheetFormatPr defaultColWidth="9.00390625" defaultRowHeight="12.75"/>
  <cols>
    <col min="1" max="1" width="6.625" style="0" customWidth="1"/>
    <col min="2" max="2" width="23.625" style="0" customWidth="1"/>
    <col min="3" max="3" width="42.75390625" style="0" customWidth="1"/>
    <col min="4" max="4" width="21.125" style="0" hidden="1" customWidth="1"/>
    <col min="5" max="5" width="12.00390625" style="0" customWidth="1"/>
  </cols>
  <sheetData>
    <row r="1" spans="1:5" ht="18" customHeight="1">
      <c r="A1" s="1"/>
      <c r="B1" s="1"/>
      <c r="C1" s="207" t="s">
        <v>386</v>
      </c>
      <c r="D1" s="207"/>
      <c r="E1" s="207"/>
    </row>
    <row r="2" spans="1:5" ht="41.25" customHeight="1">
      <c r="A2" s="1"/>
      <c r="B2" s="1"/>
      <c r="C2" s="208" t="s">
        <v>364</v>
      </c>
      <c r="D2" s="208"/>
      <c r="E2" s="208"/>
    </row>
    <row r="3" spans="1:5" ht="17.25">
      <c r="A3" s="209" t="s">
        <v>121</v>
      </c>
      <c r="B3" s="209"/>
      <c r="C3" s="209"/>
      <c r="D3" s="209"/>
      <c r="E3" s="209"/>
    </row>
    <row r="4" spans="1:5" ht="24.75" customHeight="1">
      <c r="A4" s="210" t="s">
        <v>382</v>
      </c>
      <c r="B4" s="210"/>
      <c r="C4" s="210"/>
      <c r="D4" s="210"/>
      <c r="E4" s="210"/>
    </row>
    <row r="5" spans="1:6" ht="25.5" customHeight="1">
      <c r="A5" s="7"/>
      <c r="B5" s="206" t="s">
        <v>390</v>
      </c>
      <c r="C5" s="206"/>
      <c r="D5" s="205"/>
      <c r="E5" s="205"/>
      <c r="F5" s="205"/>
    </row>
    <row r="6" spans="1:5" ht="13.5" thickBot="1">
      <c r="A6" s="1"/>
      <c r="B6" s="1"/>
      <c r="C6" s="1"/>
      <c r="D6" s="1"/>
      <c r="E6" s="8" t="s">
        <v>122</v>
      </c>
    </row>
    <row r="7" spans="1:5" ht="60" customHeight="1" thickBot="1">
      <c r="A7" s="135" t="s">
        <v>123</v>
      </c>
      <c r="B7" s="10" t="s">
        <v>124</v>
      </c>
      <c r="C7" s="136" t="s">
        <v>125</v>
      </c>
      <c r="D7" s="137"/>
      <c r="E7" s="138" t="s">
        <v>126</v>
      </c>
    </row>
    <row r="8" spans="1:5" ht="24" customHeight="1" thickBot="1">
      <c r="A8" s="9" t="s">
        <v>127</v>
      </c>
      <c r="B8" s="10" t="s">
        <v>128</v>
      </c>
      <c r="C8" s="139" t="s">
        <v>129</v>
      </c>
      <c r="D8" s="137"/>
      <c r="E8" s="111">
        <f>E9+E14+E17+E20+E28+E24</f>
        <v>46025.2</v>
      </c>
    </row>
    <row r="9" spans="1:5" ht="39.75" customHeight="1" thickBot="1">
      <c r="A9" s="11" t="s">
        <v>127</v>
      </c>
      <c r="B9" s="12" t="s">
        <v>130</v>
      </c>
      <c r="C9" s="140" t="s">
        <v>131</v>
      </c>
      <c r="D9" s="141"/>
      <c r="E9" s="113">
        <f>E10+E13</f>
        <v>26543.5</v>
      </c>
    </row>
    <row r="10" spans="1:5" ht="28.5" customHeight="1">
      <c r="A10" s="14" t="s">
        <v>134</v>
      </c>
      <c r="B10" s="15" t="s">
        <v>132</v>
      </c>
      <c r="C10" s="37" t="s">
        <v>133</v>
      </c>
      <c r="D10" s="22"/>
      <c r="E10" s="114">
        <f>E11+E12</f>
        <v>19430.7</v>
      </c>
    </row>
    <row r="11" spans="1:5" ht="26.25" customHeight="1">
      <c r="A11" s="16" t="s">
        <v>134</v>
      </c>
      <c r="B11" s="17" t="s">
        <v>135</v>
      </c>
      <c r="C11" s="40" t="s">
        <v>136</v>
      </c>
      <c r="D11" s="31"/>
      <c r="E11" s="115">
        <v>16210.8</v>
      </c>
    </row>
    <row r="12" spans="1:5" ht="39" customHeight="1">
      <c r="A12" s="16" t="s">
        <v>134</v>
      </c>
      <c r="B12" s="17" t="s">
        <v>137</v>
      </c>
      <c r="C12" s="40" t="s">
        <v>138</v>
      </c>
      <c r="D12" s="31"/>
      <c r="E12" s="115">
        <v>3219.9</v>
      </c>
    </row>
    <row r="13" spans="1:5" ht="24.75" thickBot="1">
      <c r="A13" s="18" t="s">
        <v>134</v>
      </c>
      <c r="B13" s="19" t="s">
        <v>139</v>
      </c>
      <c r="C13" s="142" t="s">
        <v>140</v>
      </c>
      <c r="D13" s="26"/>
      <c r="E13" s="116">
        <v>7112.8</v>
      </c>
    </row>
    <row r="14" spans="1:5" ht="14.25" thickBot="1">
      <c r="A14" s="20" t="s">
        <v>127</v>
      </c>
      <c r="B14" s="12" t="s">
        <v>141</v>
      </c>
      <c r="C14" s="141" t="s">
        <v>142</v>
      </c>
      <c r="D14" s="141"/>
      <c r="E14" s="113">
        <f>E16</f>
        <v>17324.4</v>
      </c>
    </row>
    <row r="15" spans="1:5" ht="12.75">
      <c r="A15" s="21" t="s">
        <v>134</v>
      </c>
      <c r="B15" s="15" t="s">
        <v>143</v>
      </c>
      <c r="C15" s="28" t="s">
        <v>144</v>
      </c>
      <c r="D15" s="22"/>
      <c r="E15" s="117">
        <f>E16</f>
        <v>17324.4</v>
      </c>
    </row>
    <row r="16" spans="1:5" ht="57" thickBot="1">
      <c r="A16" s="143" t="s">
        <v>134</v>
      </c>
      <c r="B16" s="33" t="s">
        <v>145</v>
      </c>
      <c r="C16" s="144" t="s">
        <v>146</v>
      </c>
      <c r="D16" s="26"/>
      <c r="E16" s="121">
        <v>17324.4</v>
      </c>
    </row>
    <row r="17" spans="1:5" ht="41.25" thickBot="1">
      <c r="A17" s="23" t="s">
        <v>127</v>
      </c>
      <c r="B17" s="12" t="s">
        <v>383</v>
      </c>
      <c r="C17" s="146" t="s">
        <v>147</v>
      </c>
      <c r="D17" s="24"/>
      <c r="E17" s="118">
        <f>E18</f>
        <v>2.7</v>
      </c>
    </row>
    <row r="18" spans="1:5" ht="12.75">
      <c r="A18" s="21" t="s">
        <v>134</v>
      </c>
      <c r="B18" s="15" t="s">
        <v>148</v>
      </c>
      <c r="C18" s="145" t="s">
        <v>384</v>
      </c>
      <c r="D18" s="22"/>
      <c r="E18" s="117">
        <f>E19</f>
        <v>2.7</v>
      </c>
    </row>
    <row r="19" spans="1:5" ht="23.25" thickBot="1">
      <c r="A19" s="25" t="s">
        <v>134</v>
      </c>
      <c r="B19" s="33" t="s">
        <v>149</v>
      </c>
      <c r="C19" s="147" t="s">
        <v>150</v>
      </c>
      <c r="D19" s="26"/>
      <c r="E19" s="119">
        <v>2.7</v>
      </c>
    </row>
    <row r="20" spans="1:5" ht="41.25" thickBot="1">
      <c r="A20" s="11" t="s">
        <v>127</v>
      </c>
      <c r="B20" s="12" t="s">
        <v>151</v>
      </c>
      <c r="C20" s="140" t="s">
        <v>152</v>
      </c>
      <c r="D20" s="141"/>
      <c r="E20" s="113">
        <f>E21</f>
        <v>47.7</v>
      </c>
    </row>
    <row r="21" spans="1:5" ht="24">
      <c r="A21" s="14" t="s">
        <v>127</v>
      </c>
      <c r="B21" s="15" t="s">
        <v>153</v>
      </c>
      <c r="C21" s="27" t="s">
        <v>154</v>
      </c>
      <c r="D21" s="28"/>
      <c r="E21" s="114">
        <f>E22</f>
        <v>47.7</v>
      </c>
    </row>
    <row r="22" spans="1:5" ht="45">
      <c r="A22" s="29" t="s">
        <v>127</v>
      </c>
      <c r="B22" s="17" t="s">
        <v>155</v>
      </c>
      <c r="C22" s="30" t="s">
        <v>156</v>
      </c>
      <c r="D22" s="31"/>
      <c r="E22" s="120">
        <f>E23</f>
        <v>47.7</v>
      </c>
    </row>
    <row r="23" spans="1:5" ht="68.25" thickBot="1">
      <c r="A23" s="32" t="s">
        <v>157</v>
      </c>
      <c r="B23" s="33" t="s">
        <v>158</v>
      </c>
      <c r="C23" s="34" t="s">
        <v>159</v>
      </c>
      <c r="D23" s="26"/>
      <c r="E23" s="121">
        <v>47.7</v>
      </c>
    </row>
    <row r="24" spans="1:5" ht="27.75" thickBot="1">
      <c r="A24" s="11" t="s">
        <v>127</v>
      </c>
      <c r="B24" s="12" t="s">
        <v>160</v>
      </c>
      <c r="C24" s="140" t="s">
        <v>161</v>
      </c>
      <c r="D24" s="141"/>
      <c r="E24" s="113">
        <f>E25</f>
        <v>906.1</v>
      </c>
    </row>
    <row r="25" spans="1:5" ht="24">
      <c r="A25" s="14" t="s">
        <v>127</v>
      </c>
      <c r="B25" s="15" t="s">
        <v>162</v>
      </c>
      <c r="C25" s="27" t="s">
        <v>163</v>
      </c>
      <c r="D25" s="28"/>
      <c r="E25" s="122">
        <f>E26</f>
        <v>906.1</v>
      </c>
    </row>
    <row r="26" spans="1:5" ht="78.75">
      <c r="A26" s="16" t="s">
        <v>127</v>
      </c>
      <c r="B26" s="17" t="s">
        <v>164</v>
      </c>
      <c r="C26" s="40" t="s">
        <v>165</v>
      </c>
      <c r="D26" s="41"/>
      <c r="E26" s="115">
        <f>E27</f>
        <v>906.1</v>
      </c>
    </row>
    <row r="27" spans="1:5" ht="68.25" thickBot="1">
      <c r="A27" s="35" t="s">
        <v>166</v>
      </c>
      <c r="B27" s="33" t="s">
        <v>167</v>
      </c>
      <c r="C27" s="147" t="s">
        <v>168</v>
      </c>
      <c r="D27" s="148"/>
      <c r="E27" s="119">
        <v>906.1</v>
      </c>
    </row>
    <row r="28" spans="1:5" ht="14.25" thickBot="1">
      <c r="A28" s="11" t="s">
        <v>127</v>
      </c>
      <c r="B28" s="36" t="s">
        <v>169</v>
      </c>
      <c r="C28" s="140" t="s">
        <v>170</v>
      </c>
      <c r="D28" s="141"/>
      <c r="E28" s="113">
        <f>E29+E31+E30</f>
        <v>1200.8</v>
      </c>
    </row>
    <row r="29" spans="1:5" ht="60">
      <c r="A29" s="14" t="s">
        <v>134</v>
      </c>
      <c r="B29" s="15" t="s">
        <v>171</v>
      </c>
      <c r="C29" s="37" t="s">
        <v>172</v>
      </c>
      <c r="D29" s="28"/>
      <c r="E29" s="114">
        <v>594.5</v>
      </c>
    </row>
    <row r="30" spans="1:5" ht="60">
      <c r="A30" s="14" t="s">
        <v>368</v>
      </c>
      <c r="B30" s="15" t="s">
        <v>171</v>
      </c>
      <c r="C30" s="37" t="s">
        <v>172</v>
      </c>
      <c r="D30" s="28"/>
      <c r="E30" s="114">
        <v>0.8</v>
      </c>
    </row>
    <row r="31" spans="1:5" ht="24">
      <c r="A31" s="43" t="s">
        <v>127</v>
      </c>
      <c r="B31" s="112" t="s">
        <v>173</v>
      </c>
      <c r="C31" s="110" t="s">
        <v>174</v>
      </c>
      <c r="D31" s="44"/>
      <c r="E31" s="123">
        <f>E32</f>
        <v>605.5</v>
      </c>
    </row>
    <row r="32" spans="1:5" ht="60">
      <c r="A32" s="43" t="s">
        <v>127</v>
      </c>
      <c r="B32" s="128" t="s">
        <v>175</v>
      </c>
      <c r="C32" s="129" t="s">
        <v>176</v>
      </c>
      <c r="D32" s="44"/>
      <c r="E32" s="123">
        <f>E33+E37</f>
        <v>605.5</v>
      </c>
    </row>
    <row r="33" spans="1:5" ht="60">
      <c r="A33" s="43" t="s">
        <v>127</v>
      </c>
      <c r="B33" s="130" t="s">
        <v>177</v>
      </c>
      <c r="C33" s="131" t="s">
        <v>178</v>
      </c>
      <c r="D33" s="132"/>
      <c r="E33" s="123">
        <f>E34+E35+E36</f>
        <v>590.5</v>
      </c>
    </row>
    <row r="34" spans="1:5" ht="60">
      <c r="A34" s="43" t="s">
        <v>179</v>
      </c>
      <c r="B34" s="128" t="s">
        <v>177</v>
      </c>
      <c r="C34" s="129" t="s">
        <v>178</v>
      </c>
      <c r="D34" s="44"/>
      <c r="E34" s="123">
        <v>60</v>
      </c>
    </row>
    <row r="35" spans="1:5" ht="60">
      <c r="A35" s="43" t="s">
        <v>180</v>
      </c>
      <c r="B35" s="128" t="s">
        <v>177</v>
      </c>
      <c r="C35" s="129" t="s">
        <v>178</v>
      </c>
      <c r="D35" s="44"/>
      <c r="E35" s="123">
        <v>183.2</v>
      </c>
    </row>
    <row r="36" spans="1:5" ht="60">
      <c r="A36" s="43" t="s">
        <v>181</v>
      </c>
      <c r="B36" s="128" t="s">
        <v>177</v>
      </c>
      <c r="C36" s="129" t="s">
        <v>178</v>
      </c>
      <c r="D36" s="44"/>
      <c r="E36" s="123">
        <v>347.3</v>
      </c>
    </row>
    <row r="37" spans="1:5" ht="48.75" thickBot="1">
      <c r="A37" s="18" t="s">
        <v>181</v>
      </c>
      <c r="B37" s="149" t="s">
        <v>182</v>
      </c>
      <c r="C37" s="38" t="s">
        <v>183</v>
      </c>
      <c r="D37" s="150"/>
      <c r="E37" s="116">
        <v>15</v>
      </c>
    </row>
    <row r="38" spans="1:5" ht="29.25" thickBot="1">
      <c r="A38" s="135" t="s">
        <v>127</v>
      </c>
      <c r="B38" s="10" t="s">
        <v>184</v>
      </c>
      <c r="C38" s="154" t="s">
        <v>185</v>
      </c>
      <c r="D38" s="141"/>
      <c r="E38" s="111">
        <f>E39</f>
        <v>20378.5</v>
      </c>
    </row>
    <row r="39" spans="1:5" ht="41.25" thickBot="1">
      <c r="A39" s="11" t="s">
        <v>127</v>
      </c>
      <c r="B39" s="153" t="s">
        <v>186</v>
      </c>
      <c r="C39" s="140" t="s">
        <v>187</v>
      </c>
      <c r="D39" s="141"/>
      <c r="E39" s="113">
        <f>E40+E43</f>
        <v>20378.5</v>
      </c>
    </row>
    <row r="40" spans="1:5" ht="36">
      <c r="A40" s="14" t="s">
        <v>127</v>
      </c>
      <c r="B40" s="151" t="s">
        <v>188</v>
      </c>
      <c r="C40" s="37" t="s">
        <v>189</v>
      </c>
      <c r="D40" s="28"/>
      <c r="E40" s="152">
        <f>E41</f>
        <v>9582.5</v>
      </c>
    </row>
    <row r="41" spans="1:5" ht="12.75">
      <c r="A41" s="16" t="s">
        <v>127</v>
      </c>
      <c r="B41" s="39" t="s">
        <v>190</v>
      </c>
      <c r="C41" s="40" t="s">
        <v>191</v>
      </c>
      <c r="D41" s="31"/>
      <c r="E41" s="124">
        <f>E42</f>
        <v>9582.5</v>
      </c>
    </row>
    <row r="42" spans="1:5" ht="33.75">
      <c r="A42" s="16" t="s">
        <v>157</v>
      </c>
      <c r="B42" s="39" t="s">
        <v>192</v>
      </c>
      <c r="C42" s="40" t="s">
        <v>193</v>
      </c>
      <c r="D42" s="42"/>
      <c r="E42" s="124">
        <v>9582.5</v>
      </c>
    </row>
    <row r="43" spans="1:5" ht="24">
      <c r="A43" s="43" t="s">
        <v>127</v>
      </c>
      <c r="B43" s="109" t="s">
        <v>194</v>
      </c>
      <c r="C43" s="110" t="s">
        <v>195</v>
      </c>
      <c r="D43" s="44"/>
      <c r="E43" s="125">
        <f>E44+E48</f>
        <v>10796</v>
      </c>
    </row>
    <row r="44" spans="1:5" ht="33.75">
      <c r="A44" s="45" t="s">
        <v>127</v>
      </c>
      <c r="B44" s="133" t="s">
        <v>196</v>
      </c>
      <c r="C44" s="134" t="s">
        <v>197</v>
      </c>
      <c r="D44" s="46"/>
      <c r="E44" s="126">
        <f>E45</f>
        <v>2639</v>
      </c>
    </row>
    <row r="45" spans="1:5" ht="45">
      <c r="A45" s="16" t="s">
        <v>157</v>
      </c>
      <c r="B45" s="39" t="s">
        <v>198</v>
      </c>
      <c r="C45" s="40" t="s">
        <v>199</v>
      </c>
      <c r="D45" s="31"/>
      <c r="E45" s="124">
        <f>E46+E47</f>
        <v>2639</v>
      </c>
    </row>
    <row r="46" spans="1:5" ht="56.25">
      <c r="A46" s="16" t="s">
        <v>157</v>
      </c>
      <c r="B46" s="39" t="s">
        <v>200</v>
      </c>
      <c r="C46" s="40" t="s">
        <v>201</v>
      </c>
      <c r="D46" s="31"/>
      <c r="E46" s="124">
        <v>2579</v>
      </c>
    </row>
    <row r="47" spans="1:5" ht="78.75">
      <c r="A47" s="16" t="s">
        <v>157</v>
      </c>
      <c r="B47" s="39" t="s">
        <v>202</v>
      </c>
      <c r="C47" s="40" t="s">
        <v>203</v>
      </c>
      <c r="D47" s="31"/>
      <c r="E47" s="124">
        <v>60</v>
      </c>
    </row>
    <row r="48" spans="1:5" ht="45">
      <c r="A48" s="45" t="s">
        <v>127</v>
      </c>
      <c r="B48" s="133" t="s">
        <v>204</v>
      </c>
      <c r="C48" s="134" t="s">
        <v>369</v>
      </c>
      <c r="D48" s="47"/>
      <c r="E48" s="126">
        <f>E49</f>
        <v>8157</v>
      </c>
    </row>
    <row r="49" spans="1:5" ht="56.25">
      <c r="A49" s="16" t="s">
        <v>157</v>
      </c>
      <c r="B49" s="39" t="s">
        <v>205</v>
      </c>
      <c r="C49" s="40" t="s">
        <v>370</v>
      </c>
      <c r="D49" s="31"/>
      <c r="E49" s="124">
        <f>E50+E51</f>
        <v>8157</v>
      </c>
    </row>
    <row r="50" spans="1:5" ht="33.75">
      <c r="A50" s="16" t="s">
        <v>157</v>
      </c>
      <c r="B50" s="39" t="s">
        <v>206</v>
      </c>
      <c r="C50" s="40" t="s">
        <v>207</v>
      </c>
      <c r="D50" s="31"/>
      <c r="E50" s="124">
        <v>7030.9</v>
      </c>
    </row>
    <row r="51" spans="1:5" ht="34.5" thickBot="1">
      <c r="A51" s="16" t="s">
        <v>157</v>
      </c>
      <c r="B51" s="39" t="s">
        <v>208</v>
      </c>
      <c r="C51" s="40" t="s">
        <v>385</v>
      </c>
      <c r="D51" s="31"/>
      <c r="E51" s="124">
        <v>1126.1</v>
      </c>
    </row>
    <row r="52" spans="1:5" ht="15" thickBot="1">
      <c r="A52" s="155"/>
      <c r="B52" s="156"/>
      <c r="C52" s="139" t="s">
        <v>209</v>
      </c>
      <c r="D52" s="157"/>
      <c r="E52" s="127">
        <f>E8+E38</f>
        <v>66403.7</v>
      </c>
    </row>
  </sheetData>
  <mergeCells count="5">
    <mergeCell ref="B5:C5"/>
    <mergeCell ref="C1:E1"/>
    <mergeCell ref="C2:E2"/>
    <mergeCell ref="A3:E3"/>
    <mergeCell ref="A4:E4"/>
  </mergeCells>
  <printOptions/>
  <pageMargins left="0.75" right="0.75" top="1" bottom="1" header="0.5" footer="0.5"/>
  <pageSetup fitToHeight="4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workbookViewId="0" topLeftCell="A91">
      <selection activeCell="G37" sqref="G37"/>
    </sheetView>
  </sheetViews>
  <sheetFormatPr defaultColWidth="9.00390625" defaultRowHeight="12.75"/>
  <cols>
    <col min="1" max="1" width="8.25390625" style="0" customWidth="1"/>
    <col min="2" max="2" width="31.875" style="0" customWidth="1"/>
    <col min="3" max="3" width="6.625" style="0" customWidth="1"/>
    <col min="4" max="4" width="9.625" style="0" customWidth="1"/>
    <col min="5" max="5" width="8.375" style="0" customWidth="1"/>
    <col min="6" max="6" width="8.00390625" style="0" customWidth="1"/>
    <col min="7" max="7" width="11.375" style="0" customWidth="1"/>
  </cols>
  <sheetData>
    <row r="1" spans="1:7" ht="12.75">
      <c r="A1" s="48"/>
      <c r="B1" s="48"/>
      <c r="C1" s="48"/>
      <c r="D1" s="213" t="s">
        <v>210</v>
      </c>
      <c r="E1" s="213"/>
      <c r="F1" s="213"/>
      <c r="G1" s="213"/>
    </row>
    <row r="2" spans="1:7" ht="12.75">
      <c r="A2" s="48"/>
      <c r="B2" s="48"/>
      <c r="C2" s="214" t="s">
        <v>365</v>
      </c>
      <c r="D2" s="214"/>
      <c r="E2" s="214"/>
      <c r="F2" s="214"/>
      <c r="G2" s="214"/>
    </row>
    <row r="3" spans="1:7" ht="12.75">
      <c r="A3" s="48"/>
      <c r="B3" s="48"/>
      <c r="C3" s="214"/>
      <c r="D3" s="214"/>
      <c r="E3" s="214"/>
      <c r="F3" s="214"/>
      <c r="G3" s="214"/>
    </row>
    <row r="4" spans="1:7" ht="26.25" customHeight="1">
      <c r="A4" s="48"/>
      <c r="B4" s="48"/>
      <c r="C4" s="214"/>
      <c r="D4" s="214"/>
      <c r="E4" s="214"/>
      <c r="F4" s="214"/>
      <c r="G4" s="214"/>
    </row>
    <row r="5" spans="1:7" ht="14.25">
      <c r="A5" s="48"/>
      <c r="B5" s="215" t="s">
        <v>211</v>
      </c>
      <c r="C5" s="215"/>
      <c r="D5" s="215"/>
      <c r="E5" s="215"/>
      <c r="F5" s="215"/>
      <c r="G5" s="215"/>
    </row>
    <row r="6" spans="1:7" ht="0.75" customHeight="1">
      <c r="A6" s="48"/>
      <c r="B6" s="216"/>
      <c r="C6" s="216"/>
      <c r="D6" s="216"/>
      <c r="E6" s="216"/>
      <c r="F6" s="216"/>
      <c r="G6" s="216"/>
    </row>
    <row r="7" spans="1:7" ht="24.75" customHeight="1" thickBot="1">
      <c r="A7" s="48"/>
      <c r="B7" s="217" t="s">
        <v>391</v>
      </c>
      <c r="C7" s="217"/>
      <c r="D7" s="217"/>
      <c r="E7" s="217"/>
      <c r="F7" s="217"/>
      <c r="G7" s="52"/>
    </row>
    <row r="8" spans="1:7" ht="42" customHeight="1" thickBot="1">
      <c r="A8" s="160" t="s">
        <v>0</v>
      </c>
      <c r="B8" s="53" t="s">
        <v>1</v>
      </c>
      <c r="C8" s="53" t="s">
        <v>212</v>
      </c>
      <c r="D8" s="53" t="s">
        <v>213</v>
      </c>
      <c r="E8" s="53" t="s">
        <v>214</v>
      </c>
      <c r="F8" s="53" t="s">
        <v>215</v>
      </c>
      <c r="G8" s="161" t="s">
        <v>2</v>
      </c>
    </row>
    <row r="9" spans="1:7" ht="0.75" customHeight="1" hidden="1" thickBot="1">
      <c r="A9" s="163" t="s">
        <v>7</v>
      </c>
      <c r="B9" s="6" t="s">
        <v>216</v>
      </c>
      <c r="C9" s="6" t="s">
        <v>217</v>
      </c>
      <c r="D9" s="64"/>
      <c r="E9" s="64"/>
      <c r="F9" s="64"/>
      <c r="G9" s="164">
        <f>G11</f>
        <v>0</v>
      </c>
    </row>
    <row r="10" spans="1:7" ht="27.75" customHeight="1" hidden="1">
      <c r="A10" s="55" t="s">
        <v>17</v>
      </c>
      <c r="B10" s="56" t="s">
        <v>38</v>
      </c>
      <c r="C10" s="57" t="s">
        <v>217</v>
      </c>
      <c r="D10" s="57" t="s">
        <v>39</v>
      </c>
      <c r="E10" s="57"/>
      <c r="F10" s="57"/>
      <c r="G10" s="58">
        <f>G11</f>
        <v>0</v>
      </c>
    </row>
    <row r="11" spans="1:7" ht="43.5" customHeight="1" hidden="1">
      <c r="A11" s="55" t="s">
        <v>28</v>
      </c>
      <c r="B11" s="56" t="s">
        <v>41</v>
      </c>
      <c r="C11" s="57" t="s">
        <v>217</v>
      </c>
      <c r="D11" s="57" t="s">
        <v>39</v>
      </c>
      <c r="E11" s="57" t="s">
        <v>42</v>
      </c>
      <c r="F11" s="57"/>
      <c r="G11" s="59">
        <f>G12</f>
        <v>0</v>
      </c>
    </row>
    <row r="12" spans="1:7" ht="29.25" customHeight="1" hidden="1">
      <c r="A12" s="165" t="s">
        <v>218</v>
      </c>
      <c r="B12" s="162" t="s">
        <v>71</v>
      </c>
      <c r="C12" s="77" t="s">
        <v>217</v>
      </c>
      <c r="D12" s="77" t="s">
        <v>39</v>
      </c>
      <c r="E12" s="77" t="s">
        <v>42</v>
      </c>
      <c r="F12" s="77" t="s">
        <v>10</v>
      </c>
      <c r="G12" s="166">
        <v>0</v>
      </c>
    </row>
    <row r="13" spans="1:7" ht="45" customHeight="1" thickBot="1">
      <c r="A13" s="3" t="s">
        <v>7</v>
      </c>
      <c r="B13" s="2" t="s">
        <v>219</v>
      </c>
      <c r="C13" s="2" t="s">
        <v>220</v>
      </c>
      <c r="D13" s="53"/>
      <c r="E13" s="53"/>
      <c r="F13" s="53"/>
      <c r="G13" s="54">
        <f>G14+G17</f>
        <v>4623.9</v>
      </c>
    </row>
    <row r="14" spans="1:7" ht="53.25" customHeight="1">
      <c r="A14" s="63" t="s">
        <v>17</v>
      </c>
      <c r="B14" s="60" t="s">
        <v>5</v>
      </c>
      <c r="C14" s="64" t="s">
        <v>220</v>
      </c>
      <c r="D14" s="64" t="s">
        <v>221</v>
      </c>
      <c r="E14" s="64"/>
      <c r="F14" s="64"/>
      <c r="G14" s="167">
        <f>G15</f>
        <v>796.1</v>
      </c>
    </row>
    <row r="15" spans="1:7" ht="18.75" customHeight="1">
      <c r="A15" s="61" t="s">
        <v>28</v>
      </c>
      <c r="B15" s="62" t="s">
        <v>222</v>
      </c>
      <c r="C15" s="57" t="s">
        <v>220</v>
      </c>
      <c r="D15" s="57" t="s">
        <v>6</v>
      </c>
      <c r="E15" s="57" t="s">
        <v>8</v>
      </c>
      <c r="F15" s="57"/>
      <c r="G15" s="59">
        <f>G16</f>
        <v>796.1</v>
      </c>
    </row>
    <row r="16" spans="1:7" ht="31.5" customHeight="1">
      <c r="A16" s="61" t="s">
        <v>218</v>
      </c>
      <c r="B16" s="62" t="s">
        <v>71</v>
      </c>
      <c r="C16" s="57" t="s">
        <v>220</v>
      </c>
      <c r="D16" s="57" t="s">
        <v>6</v>
      </c>
      <c r="E16" s="57" t="s">
        <v>8</v>
      </c>
      <c r="F16" s="57" t="s">
        <v>10</v>
      </c>
      <c r="G16" s="58">
        <v>796.1</v>
      </c>
    </row>
    <row r="17" spans="1:7" ht="69" customHeight="1">
      <c r="A17" s="55" t="s">
        <v>293</v>
      </c>
      <c r="B17" s="60" t="s">
        <v>379</v>
      </c>
      <c r="C17" s="57" t="s">
        <v>220</v>
      </c>
      <c r="D17" s="57" t="s">
        <v>14</v>
      </c>
      <c r="E17" s="57"/>
      <c r="F17" s="57"/>
      <c r="G17" s="58">
        <f>G18+G20+G22</f>
        <v>3827.7999999999997</v>
      </c>
    </row>
    <row r="18" spans="1:7" ht="27" customHeight="1">
      <c r="A18" s="61" t="s">
        <v>268</v>
      </c>
      <c r="B18" s="62" t="s">
        <v>15</v>
      </c>
      <c r="C18" s="57" t="s">
        <v>220</v>
      </c>
      <c r="D18" s="57" t="s">
        <v>14</v>
      </c>
      <c r="E18" s="57" t="s">
        <v>16</v>
      </c>
      <c r="F18" s="57"/>
      <c r="G18" s="59">
        <f>G19</f>
        <v>617.1</v>
      </c>
    </row>
    <row r="19" spans="1:7" ht="30" customHeight="1">
      <c r="A19" s="61" t="s">
        <v>271</v>
      </c>
      <c r="B19" s="62" t="s">
        <v>71</v>
      </c>
      <c r="C19" s="57" t="s">
        <v>220</v>
      </c>
      <c r="D19" s="57" t="s">
        <v>14</v>
      </c>
      <c r="E19" s="57" t="s">
        <v>16</v>
      </c>
      <c r="F19" s="57" t="s">
        <v>10</v>
      </c>
      <c r="G19" s="58">
        <v>617.1</v>
      </c>
    </row>
    <row r="20" spans="1:7" ht="41.25" customHeight="1">
      <c r="A20" s="61" t="s">
        <v>294</v>
      </c>
      <c r="B20" s="62" t="s">
        <v>18</v>
      </c>
      <c r="C20" s="57" t="s">
        <v>220</v>
      </c>
      <c r="D20" s="57" t="s">
        <v>14</v>
      </c>
      <c r="E20" s="57" t="s">
        <v>19</v>
      </c>
      <c r="F20" s="57"/>
      <c r="G20" s="59">
        <f>G21</f>
        <v>185</v>
      </c>
    </row>
    <row r="21" spans="1:7" ht="33" customHeight="1">
      <c r="A21" s="61" t="s">
        <v>295</v>
      </c>
      <c r="B21" s="62" t="s">
        <v>71</v>
      </c>
      <c r="C21" s="57" t="s">
        <v>220</v>
      </c>
      <c r="D21" s="57" t="s">
        <v>14</v>
      </c>
      <c r="E21" s="57" t="s">
        <v>19</v>
      </c>
      <c r="F21" s="57" t="s">
        <v>10</v>
      </c>
      <c r="G21" s="58">
        <v>185</v>
      </c>
    </row>
    <row r="22" spans="1:7" ht="29.25" customHeight="1">
      <c r="A22" s="55" t="s">
        <v>296</v>
      </c>
      <c r="B22" s="56" t="s">
        <v>22</v>
      </c>
      <c r="C22" s="57" t="s">
        <v>220</v>
      </c>
      <c r="D22" s="57" t="s">
        <v>14</v>
      </c>
      <c r="E22" s="57" t="s">
        <v>23</v>
      </c>
      <c r="F22" s="57"/>
      <c r="G22" s="59">
        <f>G23</f>
        <v>3025.7</v>
      </c>
    </row>
    <row r="23" spans="1:7" ht="31.5" customHeight="1" thickBot="1">
      <c r="A23" s="165" t="s">
        <v>297</v>
      </c>
      <c r="B23" s="162" t="s">
        <v>71</v>
      </c>
      <c r="C23" s="77" t="s">
        <v>220</v>
      </c>
      <c r="D23" s="77" t="s">
        <v>14</v>
      </c>
      <c r="E23" s="77" t="s">
        <v>23</v>
      </c>
      <c r="F23" s="77" t="s">
        <v>10</v>
      </c>
      <c r="G23" s="166">
        <v>3025.7</v>
      </c>
    </row>
    <row r="24" spans="1:7" ht="46.5" customHeight="1" thickBot="1">
      <c r="A24" s="3" t="s">
        <v>52</v>
      </c>
      <c r="B24" s="2" t="s">
        <v>225</v>
      </c>
      <c r="C24" s="2" t="s">
        <v>157</v>
      </c>
      <c r="D24" s="53"/>
      <c r="E24" s="53"/>
      <c r="F24" s="53"/>
      <c r="G24" s="54">
        <f>G25+G34+G37+G44+G47+G50+G80+G85+G88+G91+G94</f>
        <v>65594.79999999999</v>
      </c>
    </row>
    <row r="25" spans="1:7" ht="81.75" customHeight="1">
      <c r="A25" s="65" t="s">
        <v>20</v>
      </c>
      <c r="B25" s="62" t="s">
        <v>380</v>
      </c>
      <c r="C25" s="64" t="s">
        <v>157</v>
      </c>
      <c r="D25" s="64" t="s">
        <v>25</v>
      </c>
      <c r="E25" s="64"/>
      <c r="F25" s="64"/>
      <c r="G25" s="66">
        <f>G26+G28+G30+G32</f>
        <v>13391.800000000001</v>
      </c>
    </row>
    <row r="26" spans="1:7" ht="39.75" customHeight="1">
      <c r="A26" s="55" t="s">
        <v>101</v>
      </c>
      <c r="B26" s="62" t="s">
        <v>26</v>
      </c>
      <c r="C26" s="57" t="s">
        <v>157</v>
      </c>
      <c r="D26" s="57" t="s">
        <v>25</v>
      </c>
      <c r="E26" s="57" t="s">
        <v>27</v>
      </c>
      <c r="F26" s="57"/>
      <c r="G26" s="59">
        <f>G27</f>
        <v>796.1</v>
      </c>
    </row>
    <row r="27" spans="1:7" ht="27.75" customHeight="1">
      <c r="A27" s="55" t="s">
        <v>21</v>
      </c>
      <c r="B27" s="62" t="s">
        <v>71</v>
      </c>
      <c r="C27" s="57" t="s">
        <v>157</v>
      </c>
      <c r="D27" s="57" t="s">
        <v>25</v>
      </c>
      <c r="E27" s="57" t="s">
        <v>27</v>
      </c>
      <c r="F27" s="57" t="s">
        <v>10</v>
      </c>
      <c r="G27" s="58">
        <v>796.1</v>
      </c>
    </row>
    <row r="28" spans="1:7" ht="52.5" customHeight="1">
      <c r="A28" s="55" t="s">
        <v>31</v>
      </c>
      <c r="B28" s="56" t="s">
        <v>29</v>
      </c>
      <c r="C28" s="57" t="s">
        <v>157</v>
      </c>
      <c r="D28" s="57" t="s">
        <v>25</v>
      </c>
      <c r="E28" s="57" t="s">
        <v>30</v>
      </c>
      <c r="F28" s="57"/>
      <c r="G28" s="59">
        <f>G29</f>
        <v>9956.7</v>
      </c>
    </row>
    <row r="29" spans="1:7" ht="33.75" customHeight="1">
      <c r="A29" s="55" t="s">
        <v>32</v>
      </c>
      <c r="B29" s="62" t="s">
        <v>71</v>
      </c>
      <c r="C29" s="57" t="s">
        <v>157</v>
      </c>
      <c r="D29" s="57" t="s">
        <v>25</v>
      </c>
      <c r="E29" s="57" t="s">
        <v>30</v>
      </c>
      <c r="F29" s="57" t="s">
        <v>10</v>
      </c>
      <c r="G29" s="58">
        <v>9956.7</v>
      </c>
    </row>
    <row r="30" spans="1:7" ht="39.75" customHeight="1">
      <c r="A30" s="55" t="s">
        <v>298</v>
      </c>
      <c r="B30" s="62" t="s">
        <v>226</v>
      </c>
      <c r="C30" s="57" t="s">
        <v>157</v>
      </c>
      <c r="D30" s="57" t="s">
        <v>25</v>
      </c>
      <c r="E30" s="57" t="s">
        <v>33</v>
      </c>
      <c r="F30" s="57"/>
      <c r="G30" s="59">
        <f>G31</f>
        <v>2579</v>
      </c>
    </row>
    <row r="31" spans="1:7" ht="52.5" customHeight="1">
      <c r="A31" s="55" t="s">
        <v>299</v>
      </c>
      <c r="B31" s="62" t="s">
        <v>37</v>
      </c>
      <c r="C31" s="57" t="s">
        <v>157</v>
      </c>
      <c r="D31" s="57" t="s">
        <v>25</v>
      </c>
      <c r="E31" s="57" t="s">
        <v>33</v>
      </c>
      <c r="F31" s="57" t="s">
        <v>34</v>
      </c>
      <c r="G31" s="58">
        <v>2579</v>
      </c>
    </row>
    <row r="32" spans="1:7" ht="79.5" customHeight="1">
      <c r="A32" s="55" t="s">
        <v>300</v>
      </c>
      <c r="B32" s="62" t="s">
        <v>35</v>
      </c>
      <c r="C32" s="57" t="s">
        <v>157</v>
      </c>
      <c r="D32" s="57" t="s">
        <v>25</v>
      </c>
      <c r="E32" s="57" t="s">
        <v>36</v>
      </c>
      <c r="F32" s="57"/>
      <c r="G32" s="59">
        <f>G33</f>
        <v>60</v>
      </c>
    </row>
    <row r="33" spans="1:7" ht="54" customHeight="1">
      <c r="A33" s="55" t="s">
        <v>301</v>
      </c>
      <c r="B33" s="62" t="s">
        <v>37</v>
      </c>
      <c r="C33" s="57" t="s">
        <v>157</v>
      </c>
      <c r="D33" s="57" t="s">
        <v>25</v>
      </c>
      <c r="E33" s="57" t="s">
        <v>36</v>
      </c>
      <c r="F33" s="57" t="s">
        <v>34</v>
      </c>
      <c r="G33" s="58">
        <v>60</v>
      </c>
    </row>
    <row r="34" spans="1:7" ht="15" customHeight="1">
      <c r="A34" s="55" t="s">
        <v>302</v>
      </c>
      <c r="B34" s="56" t="s">
        <v>228</v>
      </c>
      <c r="C34" s="57" t="s">
        <v>157</v>
      </c>
      <c r="D34" s="57" t="s">
        <v>44</v>
      </c>
      <c r="E34" s="57"/>
      <c r="F34" s="57"/>
      <c r="G34" s="67">
        <f>G35</f>
        <v>20</v>
      </c>
    </row>
    <row r="35" spans="1:7" ht="27" customHeight="1">
      <c r="A35" s="55" t="s">
        <v>223</v>
      </c>
      <c r="B35" s="56" t="s">
        <v>45</v>
      </c>
      <c r="C35" s="57" t="s">
        <v>157</v>
      </c>
      <c r="D35" s="57" t="s">
        <v>44</v>
      </c>
      <c r="E35" s="57" t="s">
        <v>46</v>
      </c>
      <c r="F35" s="57"/>
      <c r="G35" s="59">
        <f>G36</f>
        <v>20</v>
      </c>
    </row>
    <row r="36" spans="1:7" ht="15" customHeight="1">
      <c r="A36" s="55" t="s">
        <v>224</v>
      </c>
      <c r="B36" s="56" t="s">
        <v>24</v>
      </c>
      <c r="C36" s="57" t="s">
        <v>157</v>
      </c>
      <c r="D36" s="57" t="s">
        <v>44</v>
      </c>
      <c r="E36" s="57" t="s">
        <v>46</v>
      </c>
      <c r="F36" s="57" t="s">
        <v>47</v>
      </c>
      <c r="G36" s="58">
        <v>20</v>
      </c>
    </row>
    <row r="37" spans="1:7" ht="26.25" customHeight="1">
      <c r="A37" s="55" t="s">
        <v>303</v>
      </c>
      <c r="B37" s="56" t="s">
        <v>48</v>
      </c>
      <c r="C37" s="57" t="s">
        <v>157</v>
      </c>
      <c r="D37" s="57" t="s">
        <v>49</v>
      </c>
      <c r="E37" s="57"/>
      <c r="F37" s="57"/>
      <c r="G37" s="67">
        <f>G40+G42+G38</f>
        <v>661.9</v>
      </c>
    </row>
    <row r="38" spans="1:7" ht="64.5" customHeight="1">
      <c r="A38" s="55" t="s">
        <v>304</v>
      </c>
      <c r="B38" s="75" t="s">
        <v>375</v>
      </c>
      <c r="C38" s="57" t="s">
        <v>157</v>
      </c>
      <c r="D38" s="57" t="s">
        <v>49</v>
      </c>
      <c r="E38" s="57" t="s">
        <v>376</v>
      </c>
      <c r="F38" s="57"/>
      <c r="G38" s="191">
        <f>G39</f>
        <v>88</v>
      </c>
    </row>
    <row r="39" spans="1:7" ht="31.5" customHeight="1">
      <c r="A39" s="55" t="s">
        <v>305</v>
      </c>
      <c r="B39" s="75" t="s">
        <v>71</v>
      </c>
      <c r="C39" s="57" t="s">
        <v>157</v>
      </c>
      <c r="D39" s="57" t="s">
        <v>49</v>
      </c>
      <c r="E39" s="57" t="s">
        <v>376</v>
      </c>
      <c r="F39" s="57" t="s">
        <v>10</v>
      </c>
      <c r="G39" s="192">
        <v>88</v>
      </c>
    </row>
    <row r="40" spans="1:7" ht="92.25" customHeight="1">
      <c r="A40" s="55" t="s">
        <v>306</v>
      </c>
      <c r="B40" s="56" t="s">
        <v>50</v>
      </c>
      <c r="C40" s="57" t="s">
        <v>157</v>
      </c>
      <c r="D40" s="57" t="s">
        <v>49</v>
      </c>
      <c r="E40" s="57" t="s">
        <v>51</v>
      </c>
      <c r="F40" s="57"/>
      <c r="G40" s="68">
        <f>G41</f>
        <v>513.9</v>
      </c>
    </row>
    <row r="41" spans="1:7" ht="31.5" customHeight="1">
      <c r="A41" s="55" t="s">
        <v>307</v>
      </c>
      <c r="B41" s="62" t="s">
        <v>71</v>
      </c>
      <c r="C41" s="57" t="s">
        <v>157</v>
      </c>
      <c r="D41" s="57" t="s">
        <v>49</v>
      </c>
      <c r="E41" s="57" t="s">
        <v>51</v>
      </c>
      <c r="F41" s="57" t="s">
        <v>10</v>
      </c>
      <c r="G41" s="67">
        <v>513.9</v>
      </c>
    </row>
    <row r="42" spans="1:7" ht="53.25" customHeight="1">
      <c r="A42" s="55" t="s">
        <v>377</v>
      </c>
      <c r="B42" s="62" t="s">
        <v>53</v>
      </c>
      <c r="C42" s="57" t="s">
        <v>157</v>
      </c>
      <c r="D42" s="57" t="s">
        <v>49</v>
      </c>
      <c r="E42" s="57" t="s">
        <v>54</v>
      </c>
      <c r="F42" s="57"/>
      <c r="G42" s="68">
        <f>G43</f>
        <v>60</v>
      </c>
    </row>
    <row r="43" spans="1:7" ht="17.25" customHeight="1">
      <c r="A43" s="55" t="s">
        <v>371</v>
      </c>
      <c r="B43" s="62" t="s">
        <v>24</v>
      </c>
      <c r="C43" s="57" t="s">
        <v>157</v>
      </c>
      <c r="D43" s="57" t="s">
        <v>49</v>
      </c>
      <c r="E43" s="57" t="s">
        <v>54</v>
      </c>
      <c r="F43" s="57" t="s">
        <v>47</v>
      </c>
      <c r="G43" s="69">
        <f>48+12</f>
        <v>60</v>
      </c>
    </row>
    <row r="44" spans="1:7" ht="54.75" customHeight="1">
      <c r="A44" s="55" t="s">
        <v>308</v>
      </c>
      <c r="B44" s="62" t="s">
        <v>381</v>
      </c>
      <c r="C44" s="57" t="s">
        <v>157</v>
      </c>
      <c r="D44" s="57" t="s">
        <v>57</v>
      </c>
      <c r="E44" s="57"/>
      <c r="F44" s="57"/>
      <c r="G44" s="67">
        <f>G45</f>
        <v>712.8</v>
      </c>
    </row>
    <row r="45" spans="1:7" ht="102" customHeight="1">
      <c r="A45" s="55" t="s">
        <v>309</v>
      </c>
      <c r="B45" s="158" t="s">
        <v>58</v>
      </c>
      <c r="C45" s="57" t="s">
        <v>157</v>
      </c>
      <c r="D45" s="57" t="s">
        <v>57</v>
      </c>
      <c r="E45" s="57" t="s">
        <v>59</v>
      </c>
      <c r="F45" s="57"/>
      <c r="G45" s="59">
        <f>G46</f>
        <v>712.8</v>
      </c>
    </row>
    <row r="46" spans="1:7" ht="33" customHeight="1">
      <c r="A46" s="55" t="s">
        <v>310</v>
      </c>
      <c r="B46" s="62" t="s">
        <v>71</v>
      </c>
      <c r="C46" s="57" t="s">
        <v>157</v>
      </c>
      <c r="D46" s="57" t="s">
        <v>57</v>
      </c>
      <c r="E46" s="57" t="s">
        <v>59</v>
      </c>
      <c r="F46" s="57" t="s">
        <v>10</v>
      </c>
      <c r="G46" s="58">
        <v>712.8</v>
      </c>
    </row>
    <row r="47" spans="1:8" ht="18" customHeight="1">
      <c r="A47" s="55" t="s">
        <v>311</v>
      </c>
      <c r="B47" s="56" t="s">
        <v>62</v>
      </c>
      <c r="C47" s="57" t="s">
        <v>157</v>
      </c>
      <c r="D47" s="57" t="s">
        <v>63</v>
      </c>
      <c r="E47" s="57"/>
      <c r="F47" s="57"/>
      <c r="G47" s="67">
        <f>G48</f>
        <v>516.7</v>
      </c>
      <c r="H47" s="108"/>
    </row>
    <row r="48" spans="1:8" ht="80.25" customHeight="1">
      <c r="A48" s="55" t="s">
        <v>312</v>
      </c>
      <c r="B48" s="56" t="s">
        <v>229</v>
      </c>
      <c r="C48" s="57" t="s">
        <v>157</v>
      </c>
      <c r="D48" s="57" t="s">
        <v>63</v>
      </c>
      <c r="E48" s="57" t="s">
        <v>64</v>
      </c>
      <c r="F48" s="57"/>
      <c r="G48" s="59">
        <f>G49</f>
        <v>516.7</v>
      </c>
      <c r="H48" s="108"/>
    </row>
    <row r="49" spans="1:8" ht="28.5" customHeight="1">
      <c r="A49" s="55" t="s">
        <v>313</v>
      </c>
      <c r="B49" s="62" t="s">
        <v>71</v>
      </c>
      <c r="C49" s="57" t="s">
        <v>157</v>
      </c>
      <c r="D49" s="57" t="s">
        <v>63</v>
      </c>
      <c r="E49" s="57" t="s">
        <v>64</v>
      </c>
      <c r="F49" s="57" t="s">
        <v>10</v>
      </c>
      <c r="G49" s="69">
        <v>516.7</v>
      </c>
      <c r="H49" s="108"/>
    </row>
    <row r="50" spans="1:8" ht="18" customHeight="1">
      <c r="A50" s="55" t="s">
        <v>314</v>
      </c>
      <c r="B50" s="62" t="s">
        <v>65</v>
      </c>
      <c r="C50" s="57" t="s">
        <v>157</v>
      </c>
      <c r="D50" s="57" t="s">
        <v>66</v>
      </c>
      <c r="E50" s="57"/>
      <c r="F50" s="57"/>
      <c r="G50" s="58">
        <f>G51+G53+G55+G57+G59+G61+G63+G65+G67+G69+G71</f>
        <v>36637.399999999994</v>
      </c>
      <c r="H50" s="108"/>
    </row>
    <row r="51" spans="1:8" ht="52.5" customHeight="1">
      <c r="A51" s="55" t="s">
        <v>315</v>
      </c>
      <c r="B51" s="62" t="s">
        <v>67</v>
      </c>
      <c r="C51" s="57" t="s">
        <v>157</v>
      </c>
      <c r="D51" s="57" t="s">
        <v>66</v>
      </c>
      <c r="E51" s="57" t="s">
        <v>68</v>
      </c>
      <c r="F51" s="57"/>
      <c r="G51" s="59">
        <f>G52</f>
        <v>5014.5</v>
      </c>
      <c r="H51" s="108"/>
    </row>
    <row r="52" spans="1:8" ht="27.75" customHeight="1">
      <c r="A52" s="55" t="s">
        <v>316</v>
      </c>
      <c r="B52" s="62" t="s">
        <v>71</v>
      </c>
      <c r="C52" s="57" t="s">
        <v>157</v>
      </c>
      <c r="D52" s="57" t="s">
        <v>66</v>
      </c>
      <c r="E52" s="57" t="s">
        <v>68</v>
      </c>
      <c r="F52" s="57" t="s">
        <v>10</v>
      </c>
      <c r="G52" s="69">
        <v>5014.5</v>
      </c>
      <c r="H52" s="108"/>
    </row>
    <row r="53" spans="1:8" ht="27" customHeight="1">
      <c r="A53" s="55" t="s">
        <v>317</v>
      </c>
      <c r="B53" s="62" t="s">
        <v>69</v>
      </c>
      <c r="C53" s="57" t="s">
        <v>157</v>
      </c>
      <c r="D53" s="57" t="s">
        <v>66</v>
      </c>
      <c r="E53" s="57" t="s">
        <v>70</v>
      </c>
      <c r="F53" s="57"/>
      <c r="G53" s="59">
        <f>G54</f>
        <v>1505.9</v>
      </c>
      <c r="H53" s="108"/>
    </row>
    <row r="54" spans="1:8" ht="27" customHeight="1">
      <c r="A54" s="55" t="s">
        <v>318</v>
      </c>
      <c r="B54" s="62" t="s">
        <v>71</v>
      </c>
      <c r="C54" s="57" t="s">
        <v>157</v>
      </c>
      <c r="D54" s="57" t="s">
        <v>66</v>
      </c>
      <c r="E54" s="57" t="s">
        <v>70</v>
      </c>
      <c r="F54" s="57" t="s">
        <v>10</v>
      </c>
      <c r="G54" s="69">
        <v>1505.9</v>
      </c>
      <c r="H54" s="108"/>
    </row>
    <row r="55" spans="1:8" ht="54" customHeight="1">
      <c r="A55" s="55" t="s">
        <v>319</v>
      </c>
      <c r="B55" s="62" t="s">
        <v>72</v>
      </c>
      <c r="C55" s="57" t="s">
        <v>157</v>
      </c>
      <c r="D55" s="57" t="s">
        <v>66</v>
      </c>
      <c r="E55" s="57" t="s">
        <v>73</v>
      </c>
      <c r="F55" s="57"/>
      <c r="G55" s="59">
        <f>G56</f>
        <v>1096.5</v>
      </c>
      <c r="H55" s="108"/>
    </row>
    <row r="56" spans="1:8" ht="28.5" customHeight="1">
      <c r="A56" s="55" t="s">
        <v>320</v>
      </c>
      <c r="B56" s="62" t="s">
        <v>71</v>
      </c>
      <c r="C56" s="57" t="s">
        <v>157</v>
      </c>
      <c r="D56" s="57" t="s">
        <v>66</v>
      </c>
      <c r="E56" s="57" t="s">
        <v>73</v>
      </c>
      <c r="F56" s="57" t="s">
        <v>10</v>
      </c>
      <c r="G56" s="69">
        <v>1096.5</v>
      </c>
      <c r="H56" s="108"/>
    </row>
    <row r="57" spans="1:8" ht="31.5" customHeight="1">
      <c r="A57" s="55" t="s">
        <v>321</v>
      </c>
      <c r="B57" s="62" t="s">
        <v>74</v>
      </c>
      <c r="C57" s="57" t="s">
        <v>157</v>
      </c>
      <c r="D57" s="57" t="s">
        <v>66</v>
      </c>
      <c r="E57" s="57" t="s">
        <v>75</v>
      </c>
      <c r="F57" s="57"/>
      <c r="G57" s="59">
        <f>G58</f>
        <v>2587.5</v>
      </c>
      <c r="H57" s="108"/>
    </row>
    <row r="58" spans="1:8" ht="30" customHeight="1">
      <c r="A58" s="55" t="s">
        <v>322</v>
      </c>
      <c r="B58" s="62" t="s">
        <v>71</v>
      </c>
      <c r="C58" s="57" t="s">
        <v>157</v>
      </c>
      <c r="D58" s="57" t="s">
        <v>66</v>
      </c>
      <c r="E58" s="57" t="s">
        <v>75</v>
      </c>
      <c r="F58" s="57" t="s">
        <v>10</v>
      </c>
      <c r="G58" s="69">
        <v>2587.5</v>
      </c>
      <c r="H58" s="108"/>
    </row>
    <row r="59" spans="1:8" ht="30.75" customHeight="1">
      <c r="A59" s="55" t="s">
        <v>323</v>
      </c>
      <c r="B59" s="62" t="s">
        <v>76</v>
      </c>
      <c r="C59" s="57" t="s">
        <v>157</v>
      </c>
      <c r="D59" s="57" t="s">
        <v>66</v>
      </c>
      <c r="E59" s="57" t="s">
        <v>77</v>
      </c>
      <c r="F59" s="57"/>
      <c r="G59" s="59">
        <f>G60</f>
        <v>119.1</v>
      </c>
      <c r="H59" s="108"/>
    </row>
    <row r="60" spans="1:8" ht="29.25" customHeight="1">
      <c r="A60" s="55" t="s">
        <v>324</v>
      </c>
      <c r="B60" s="62" t="s">
        <v>71</v>
      </c>
      <c r="C60" s="57" t="s">
        <v>157</v>
      </c>
      <c r="D60" s="57" t="s">
        <v>66</v>
      </c>
      <c r="E60" s="57" t="s">
        <v>77</v>
      </c>
      <c r="F60" s="57" t="s">
        <v>10</v>
      </c>
      <c r="G60" s="69">
        <v>119.1</v>
      </c>
      <c r="H60" s="108"/>
    </row>
    <row r="61" spans="1:8" ht="27.75" customHeight="1">
      <c r="A61" s="55" t="s">
        <v>325</v>
      </c>
      <c r="B61" s="62" t="s">
        <v>78</v>
      </c>
      <c r="C61" s="57" t="s">
        <v>157</v>
      </c>
      <c r="D61" s="57" t="s">
        <v>66</v>
      </c>
      <c r="E61" s="57" t="s">
        <v>79</v>
      </c>
      <c r="F61" s="57"/>
      <c r="G61" s="59">
        <f>G62</f>
        <v>143.1</v>
      </c>
      <c r="H61" s="108"/>
    </row>
    <row r="62" spans="1:8" ht="27.75" customHeight="1">
      <c r="A62" s="55" t="s">
        <v>230</v>
      </c>
      <c r="B62" s="62" t="s">
        <v>71</v>
      </c>
      <c r="C62" s="57" t="s">
        <v>157</v>
      </c>
      <c r="D62" s="57" t="s">
        <v>66</v>
      </c>
      <c r="E62" s="57" t="s">
        <v>79</v>
      </c>
      <c r="F62" s="57" t="s">
        <v>10</v>
      </c>
      <c r="G62" s="69">
        <v>143.1</v>
      </c>
      <c r="H62" s="108"/>
    </row>
    <row r="63" spans="1:8" ht="27" customHeight="1">
      <c r="A63" s="55" t="s">
        <v>326</v>
      </c>
      <c r="B63" s="62" t="s">
        <v>80</v>
      </c>
      <c r="C63" s="57" t="s">
        <v>157</v>
      </c>
      <c r="D63" s="57" t="s">
        <v>66</v>
      </c>
      <c r="E63" s="57" t="s">
        <v>81</v>
      </c>
      <c r="F63" s="57"/>
      <c r="G63" s="59">
        <f>G64</f>
        <v>1500.6</v>
      </c>
      <c r="H63" s="108"/>
    </row>
    <row r="64" spans="1:8" ht="28.5" customHeight="1">
      <c r="A64" s="55" t="s">
        <v>327</v>
      </c>
      <c r="B64" s="62" t="s">
        <v>71</v>
      </c>
      <c r="C64" s="57" t="s">
        <v>157</v>
      </c>
      <c r="D64" s="57" t="s">
        <v>66</v>
      </c>
      <c r="E64" s="57" t="s">
        <v>81</v>
      </c>
      <c r="F64" s="57" t="s">
        <v>10</v>
      </c>
      <c r="G64" s="69">
        <v>1500.6</v>
      </c>
      <c r="H64" s="108"/>
    </row>
    <row r="65" spans="1:8" ht="81" customHeight="1">
      <c r="A65" s="55" t="s">
        <v>328</v>
      </c>
      <c r="B65" s="62" t="s">
        <v>82</v>
      </c>
      <c r="C65" s="57" t="s">
        <v>157</v>
      </c>
      <c r="D65" s="57" t="s">
        <v>66</v>
      </c>
      <c r="E65" s="57" t="s">
        <v>83</v>
      </c>
      <c r="F65" s="57"/>
      <c r="G65" s="59">
        <f>G66</f>
        <v>2586.9</v>
      </c>
      <c r="H65" s="108"/>
    </row>
    <row r="66" spans="1:8" ht="30" customHeight="1">
      <c r="A66" s="55" t="s">
        <v>329</v>
      </c>
      <c r="B66" s="62" t="s">
        <v>71</v>
      </c>
      <c r="C66" s="57" t="s">
        <v>157</v>
      </c>
      <c r="D66" s="57" t="s">
        <v>66</v>
      </c>
      <c r="E66" s="57" t="s">
        <v>83</v>
      </c>
      <c r="F66" s="57" t="s">
        <v>10</v>
      </c>
      <c r="G66" s="69">
        <v>2586.9</v>
      </c>
      <c r="H66" s="108"/>
    </row>
    <row r="67" spans="1:8" ht="29.25" customHeight="1">
      <c r="A67" s="55" t="s">
        <v>330</v>
      </c>
      <c r="B67" s="62" t="s">
        <v>84</v>
      </c>
      <c r="C67" s="57" t="s">
        <v>157</v>
      </c>
      <c r="D67" s="57" t="s">
        <v>66</v>
      </c>
      <c r="E67" s="57" t="s">
        <v>85</v>
      </c>
      <c r="F67" s="57"/>
      <c r="G67" s="59">
        <f>G68</f>
        <v>2996.7</v>
      </c>
      <c r="H67" s="108"/>
    </row>
    <row r="68" spans="1:8" ht="29.25" customHeight="1">
      <c r="A68" s="55" t="s">
        <v>331</v>
      </c>
      <c r="B68" s="62" t="s">
        <v>71</v>
      </c>
      <c r="C68" s="57" t="s">
        <v>157</v>
      </c>
      <c r="D68" s="57" t="s">
        <v>66</v>
      </c>
      <c r="E68" s="57" t="s">
        <v>85</v>
      </c>
      <c r="F68" s="57" t="s">
        <v>10</v>
      </c>
      <c r="G68" s="69">
        <v>2996.7</v>
      </c>
      <c r="H68" s="108"/>
    </row>
    <row r="69" spans="1:8" ht="53.25" customHeight="1">
      <c r="A69" s="55" t="s">
        <v>332</v>
      </c>
      <c r="B69" s="62" t="s">
        <v>86</v>
      </c>
      <c r="C69" s="57" t="s">
        <v>157</v>
      </c>
      <c r="D69" s="57" t="s">
        <v>66</v>
      </c>
      <c r="E69" s="57" t="s">
        <v>87</v>
      </c>
      <c r="F69" s="57"/>
      <c r="G69" s="59">
        <f>G70</f>
        <v>97.8</v>
      </c>
      <c r="H69" s="108"/>
    </row>
    <row r="70" spans="1:8" ht="29.25" customHeight="1">
      <c r="A70" s="55" t="s">
        <v>333</v>
      </c>
      <c r="B70" s="62" t="s">
        <v>71</v>
      </c>
      <c r="C70" s="57" t="s">
        <v>157</v>
      </c>
      <c r="D70" s="57" t="s">
        <v>66</v>
      </c>
      <c r="E70" s="57" t="s">
        <v>87</v>
      </c>
      <c r="F70" s="57" t="s">
        <v>10</v>
      </c>
      <c r="G70" s="69">
        <v>97.8</v>
      </c>
      <c r="H70" s="108"/>
    </row>
    <row r="71" spans="1:8" ht="39.75" customHeight="1">
      <c r="A71" s="55" t="s">
        <v>334</v>
      </c>
      <c r="B71" s="62" t="s">
        <v>289</v>
      </c>
      <c r="C71" s="57" t="s">
        <v>157</v>
      </c>
      <c r="D71" s="57" t="s">
        <v>66</v>
      </c>
      <c r="E71" s="57" t="s">
        <v>89</v>
      </c>
      <c r="F71" s="57"/>
      <c r="G71" s="59">
        <f>G72+G75+G77</f>
        <v>18988.8</v>
      </c>
      <c r="H71" s="108"/>
    </row>
    <row r="72" spans="1:8" ht="90" customHeight="1">
      <c r="A72" s="70" t="s">
        <v>335</v>
      </c>
      <c r="B72" s="159" t="s">
        <v>290</v>
      </c>
      <c r="C72" s="71" t="s">
        <v>157</v>
      </c>
      <c r="D72" s="71" t="s">
        <v>66</v>
      </c>
      <c r="E72" s="71" t="s">
        <v>90</v>
      </c>
      <c r="F72" s="71"/>
      <c r="G72" s="58">
        <f>G73+G74</f>
        <v>12785.9</v>
      </c>
      <c r="H72" s="108"/>
    </row>
    <row r="73" spans="1:8" ht="30.75" customHeight="1">
      <c r="A73" s="73" t="s">
        <v>336</v>
      </c>
      <c r="B73" s="62" t="s">
        <v>71</v>
      </c>
      <c r="C73" s="57" t="s">
        <v>157</v>
      </c>
      <c r="D73" s="57" t="s">
        <v>66</v>
      </c>
      <c r="E73" s="57" t="s">
        <v>90</v>
      </c>
      <c r="F73" s="57" t="s">
        <v>10</v>
      </c>
      <c r="G73" s="69">
        <v>3203.4</v>
      </c>
      <c r="H73" s="108"/>
    </row>
    <row r="74" spans="1:8" ht="66.75" customHeight="1">
      <c r="A74" s="73" t="s">
        <v>339</v>
      </c>
      <c r="B74" s="62" t="s">
        <v>92</v>
      </c>
      <c r="C74" s="57" t="s">
        <v>157</v>
      </c>
      <c r="D74" s="57" t="s">
        <v>66</v>
      </c>
      <c r="E74" s="57" t="s">
        <v>90</v>
      </c>
      <c r="F74" s="57" t="s">
        <v>93</v>
      </c>
      <c r="G74" s="69">
        <v>9582.5</v>
      </c>
      <c r="H74" s="108"/>
    </row>
    <row r="75" spans="1:8" ht="96.75" customHeight="1">
      <c r="A75" s="70" t="s">
        <v>337</v>
      </c>
      <c r="B75" s="159" t="s">
        <v>291</v>
      </c>
      <c r="C75" s="71" t="s">
        <v>157</v>
      </c>
      <c r="D75" s="71" t="s">
        <v>66</v>
      </c>
      <c r="E75" s="71" t="s">
        <v>91</v>
      </c>
      <c r="F75" s="71"/>
      <c r="G75" s="58">
        <f>G76</f>
        <v>6202.9</v>
      </c>
      <c r="H75" s="108"/>
    </row>
    <row r="76" spans="1:8" ht="27.75" customHeight="1">
      <c r="A76" s="73" t="s">
        <v>338</v>
      </c>
      <c r="B76" s="62" t="s">
        <v>71</v>
      </c>
      <c r="C76" s="57" t="s">
        <v>157</v>
      </c>
      <c r="D76" s="57" t="s">
        <v>66</v>
      </c>
      <c r="E76" s="57" t="s">
        <v>91</v>
      </c>
      <c r="F76" s="57" t="s">
        <v>10</v>
      </c>
      <c r="G76" s="69">
        <v>6202.9</v>
      </c>
      <c r="H76" s="108"/>
    </row>
    <row r="77" spans="1:8" ht="1.5" customHeight="1" hidden="1">
      <c r="A77" s="70" t="s">
        <v>340</v>
      </c>
      <c r="B77" s="159" t="s">
        <v>292</v>
      </c>
      <c r="C77" s="71" t="s">
        <v>157</v>
      </c>
      <c r="D77" s="72" t="s">
        <v>66</v>
      </c>
      <c r="E77" s="71" t="s">
        <v>288</v>
      </c>
      <c r="F77" s="71"/>
      <c r="G77" s="58">
        <f>G78+G79</f>
        <v>0</v>
      </c>
      <c r="H77" s="108"/>
    </row>
    <row r="78" spans="1:8" ht="32.25" customHeight="1" hidden="1">
      <c r="A78" s="73" t="s">
        <v>341</v>
      </c>
      <c r="B78" s="62" t="s">
        <v>71</v>
      </c>
      <c r="C78" s="57" t="s">
        <v>157</v>
      </c>
      <c r="D78" s="4" t="s">
        <v>66</v>
      </c>
      <c r="E78" s="57" t="s">
        <v>288</v>
      </c>
      <c r="F78" s="57" t="s">
        <v>10</v>
      </c>
      <c r="G78" s="58"/>
      <c r="H78" s="108"/>
    </row>
    <row r="79" spans="1:8" ht="68.25" customHeight="1" hidden="1">
      <c r="A79" s="73" t="s">
        <v>342</v>
      </c>
      <c r="B79" s="62" t="s">
        <v>92</v>
      </c>
      <c r="C79" s="57" t="s">
        <v>157</v>
      </c>
      <c r="D79" s="4" t="s">
        <v>66</v>
      </c>
      <c r="E79" s="57" t="s">
        <v>288</v>
      </c>
      <c r="F79" s="57" t="s">
        <v>93</v>
      </c>
      <c r="G79" s="69"/>
      <c r="H79" s="108"/>
    </row>
    <row r="80" spans="1:8" ht="25.5" customHeight="1">
      <c r="A80" s="55" t="s">
        <v>343</v>
      </c>
      <c r="B80" s="56" t="s">
        <v>231</v>
      </c>
      <c r="C80" s="57" t="s">
        <v>157</v>
      </c>
      <c r="D80" s="57" t="s">
        <v>97</v>
      </c>
      <c r="E80" s="57"/>
      <c r="F80" s="57"/>
      <c r="G80" s="67">
        <f>G81+G83</f>
        <v>1511.5</v>
      </c>
      <c r="H80" s="108"/>
    </row>
    <row r="81" spans="1:8" ht="52.5" customHeight="1">
      <c r="A81" s="55" t="s">
        <v>344</v>
      </c>
      <c r="B81" s="56" t="s">
        <v>98</v>
      </c>
      <c r="C81" s="57" t="s">
        <v>157</v>
      </c>
      <c r="D81" s="57" t="s">
        <v>97</v>
      </c>
      <c r="E81" s="57" t="s">
        <v>99</v>
      </c>
      <c r="F81" s="57"/>
      <c r="G81" s="68">
        <f>G82</f>
        <v>628.1</v>
      </c>
      <c r="H81" s="108"/>
    </row>
    <row r="82" spans="1:8" ht="27" customHeight="1">
      <c r="A82" s="55" t="s">
        <v>345</v>
      </c>
      <c r="B82" s="62" t="s">
        <v>71</v>
      </c>
      <c r="C82" s="57" t="s">
        <v>157</v>
      </c>
      <c r="D82" s="57" t="s">
        <v>97</v>
      </c>
      <c r="E82" s="57" t="s">
        <v>99</v>
      </c>
      <c r="F82" s="57" t="s">
        <v>10</v>
      </c>
      <c r="G82" s="67">
        <v>628.1</v>
      </c>
      <c r="H82" s="108"/>
    </row>
    <row r="83" spans="1:8" ht="53.25" customHeight="1">
      <c r="A83" s="55" t="s">
        <v>346</v>
      </c>
      <c r="B83" s="62" t="s">
        <v>232</v>
      </c>
      <c r="C83" s="57" t="s">
        <v>157</v>
      </c>
      <c r="D83" s="57" t="s">
        <v>97</v>
      </c>
      <c r="E83" s="57" t="s">
        <v>100</v>
      </c>
      <c r="F83" s="57"/>
      <c r="G83" s="68">
        <f>G84</f>
        <v>883.4</v>
      </c>
      <c r="H83" s="108"/>
    </row>
    <row r="84" spans="1:8" ht="29.25" customHeight="1">
      <c r="A84" s="55" t="s">
        <v>347</v>
      </c>
      <c r="B84" s="62" t="s">
        <v>71</v>
      </c>
      <c r="C84" s="57" t="s">
        <v>157</v>
      </c>
      <c r="D84" s="57" t="s">
        <v>97</v>
      </c>
      <c r="E84" s="57" t="s">
        <v>100</v>
      </c>
      <c r="F84" s="57" t="s">
        <v>10</v>
      </c>
      <c r="G84" s="67">
        <v>883.4</v>
      </c>
      <c r="H84" s="108"/>
    </row>
    <row r="85" spans="1:8" ht="12.75">
      <c r="A85" s="55" t="s">
        <v>348</v>
      </c>
      <c r="B85" s="56" t="s">
        <v>233</v>
      </c>
      <c r="C85" s="57" t="s">
        <v>157</v>
      </c>
      <c r="D85" s="57" t="s">
        <v>104</v>
      </c>
      <c r="E85" s="57"/>
      <c r="F85" s="57"/>
      <c r="G85" s="67">
        <f>G86</f>
        <v>1925.7</v>
      </c>
      <c r="H85" s="108"/>
    </row>
    <row r="86" spans="1:8" ht="51.75" customHeight="1">
      <c r="A86" s="74" t="s">
        <v>349</v>
      </c>
      <c r="B86" s="56" t="s">
        <v>105</v>
      </c>
      <c r="C86" s="57" t="s">
        <v>157</v>
      </c>
      <c r="D86" s="57" t="s">
        <v>104</v>
      </c>
      <c r="E86" s="57" t="s">
        <v>106</v>
      </c>
      <c r="F86" s="57"/>
      <c r="G86" s="59">
        <f>G87</f>
        <v>1925.7</v>
      </c>
      <c r="H86" s="108"/>
    </row>
    <row r="87" spans="1:8" ht="27" customHeight="1">
      <c r="A87" s="74" t="s">
        <v>350</v>
      </c>
      <c r="B87" s="62" t="s">
        <v>71</v>
      </c>
      <c r="C87" s="57" t="s">
        <v>157</v>
      </c>
      <c r="D87" s="57" t="s">
        <v>104</v>
      </c>
      <c r="E87" s="57" t="s">
        <v>106</v>
      </c>
      <c r="F87" s="57" t="s">
        <v>10</v>
      </c>
      <c r="G87" s="69">
        <v>1925.7</v>
      </c>
      <c r="H87" s="108"/>
    </row>
    <row r="88" spans="1:8" ht="15" customHeight="1">
      <c r="A88" s="74" t="s">
        <v>351</v>
      </c>
      <c r="B88" s="56" t="s">
        <v>107</v>
      </c>
      <c r="C88" s="57" t="s">
        <v>157</v>
      </c>
      <c r="D88" s="57" t="s">
        <v>108</v>
      </c>
      <c r="E88" s="57"/>
      <c r="F88" s="57"/>
      <c r="G88" s="67">
        <f>G89</f>
        <v>949</v>
      </c>
      <c r="H88" s="108"/>
    </row>
    <row r="89" spans="1:8" ht="38.25" customHeight="1">
      <c r="A89" s="74" t="s">
        <v>352</v>
      </c>
      <c r="B89" s="75" t="s">
        <v>234</v>
      </c>
      <c r="C89" s="57" t="s">
        <v>157</v>
      </c>
      <c r="D89" s="57" t="s">
        <v>108</v>
      </c>
      <c r="E89" s="57" t="s">
        <v>109</v>
      </c>
      <c r="F89" s="57"/>
      <c r="G89" s="59">
        <f>G90</f>
        <v>949</v>
      </c>
      <c r="H89" s="108"/>
    </row>
    <row r="90" spans="1:8" ht="26.25" customHeight="1">
      <c r="A90" s="74" t="s">
        <v>353</v>
      </c>
      <c r="B90" s="62" t="s">
        <v>71</v>
      </c>
      <c r="C90" s="57" t="s">
        <v>157</v>
      </c>
      <c r="D90" s="57" t="s">
        <v>108</v>
      </c>
      <c r="E90" s="57" t="s">
        <v>109</v>
      </c>
      <c r="F90" s="57" t="s">
        <v>10</v>
      </c>
      <c r="G90" s="69">
        <v>949</v>
      </c>
      <c r="H90" s="108"/>
    </row>
    <row r="91" spans="1:8" ht="16.5" customHeight="1">
      <c r="A91" s="74" t="s">
        <v>354</v>
      </c>
      <c r="B91" s="75" t="s">
        <v>111</v>
      </c>
      <c r="C91" s="57" t="s">
        <v>157</v>
      </c>
      <c r="D91" s="57" t="s">
        <v>112</v>
      </c>
      <c r="E91" s="57"/>
      <c r="F91" s="57"/>
      <c r="G91" s="67">
        <f>G92</f>
        <v>1111</v>
      </c>
      <c r="H91" s="108"/>
    </row>
    <row r="92" spans="1:8" ht="50.25" customHeight="1">
      <c r="A92" s="74" t="s">
        <v>355</v>
      </c>
      <c r="B92" s="75" t="s">
        <v>113</v>
      </c>
      <c r="C92" s="57" t="s">
        <v>157</v>
      </c>
      <c r="D92" s="57" t="s">
        <v>112</v>
      </c>
      <c r="E92" s="57" t="s">
        <v>114</v>
      </c>
      <c r="F92" s="57"/>
      <c r="G92" s="59">
        <f>G93</f>
        <v>1111</v>
      </c>
      <c r="H92" s="108"/>
    </row>
    <row r="93" spans="1:8" ht="30" customHeight="1">
      <c r="A93" s="74" t="s">
        <v>356</v>
      </c>
      <c r="B93" s="62" t="s">
        <v>71</v>
      </c>
      <c r="C93" s="57" t="s">
        <v>157</v>
      </c>
      <c r="D93" s="57" t="s">
        <v>112</v>
      </c>
      <c r="E93" s="57" t="s">
        <v>114</v>
      </c>
      <c r="F93" s="57" t="s">
        <v>10</v>
      </c>
      <c r="G93" s="69">
        <v>1111</v>
      </c>
      <c r="H93" s="108"/>
    </row>
    <row r="94" spans="1:7" ht="15" customHeight="1">
      <c r="A94" s="74" t="s">
        <v>357</v>
      </c>
      <c r="B94" s="62" t="s">
        <v>116</v>
      </c>
      <c r="C94" s="57" t="s">
        <v>157</v>
      </c>
      <c r="D94" s="57" t="s">
        <v>235</v>
      </c>
      <c r="E94" s="57"/>
      <c r="F94" s="57"/>
      <c r="G94" s="58">
        <f>G95+G97</f>
        <v>8157</v>
      </c>
    </row>
    <row r="95" spans="1:7" ht="25.5" customHeight="1">
      <c r="A95" s="74" t="s">
        <v>358</v>
      </c>
      <c r="B95" s="62" t="s">
        <v>117</v>
      </c>
      <c r="C95" s="57" t="s">
        <v>157</v>
      </c>
      <c r="D95" s="57" t="s">
        <v>235</v>
      </c>
      <c r="E95" s="57" t="s">
        <v>118</v>
      </c>
      <c r="F95" s="57"/>
      <c r="G95" s="59">
        <f>G96</f>
        <v>7030.9</v>
      </c>
    </row>
    <row r="96" spans="1:7" ht="51" customHeight="1">
      <c r="A96" s="76" t="s">
        <v>359</v>
      </c>
      <c r="B96" s="75" t="s">
        <v>37</v>
      </c>
      <c r="C96" s="57" t="s">
        <v>157</v>
      </c>
      <c r="D96" s="57">
        <v>1004</v>
      </c>
      <c r="E96" s="57" t="s">
        <v>118</v>
      </c>
      <c r="F96" s="57" t="s">
        <v>34</v>
      </c>
      <c r="G96" s="67">
        <v>7030.9</v>
      </c>
    </row>
    <row r="97" spans="1:7" ht="25.5" customHeight="1">
      <c r="A97" s="76" t="s">
        <v>360</v>
      </c>
      <c r="B97" s="75" t="s">
        <v>372</v>
      </c>
      <c r="C97" s="57" t="s">
        <v>157</v>
      </c>
      <c r="D97" s="57" t="s">
        <v>235</v>
      </c>
      <c r="E97" s="57" t="s">
        <v>119</v>
      </c>
      <c r="F97" s="57"/>
      <c r="G97" s="59">
        <f>G98</f>
        <v>1126.1</v>
      </c>
    </row>
    <row r="98" spans="1:7" ht="51.75" customHeight="1" thickBot="1">
      <c r="A98" s="76" t="s">
        <v>361</v>
      </c>
      <c r="B98" s="75" t="s">
        <v>37</v>
      </c>
      <c r="C98" s="57" t="s">
        <v>157</v>
      </c>
      <c r="D98" s="57">
        <v>1004</v>
      </c>
      <c r="E98" s="57" t="s">
        <v>119</v>
      </c>
      <c r="F98" s="57" t="s">
        <v>34</v>
      </c>
      <c r="G98" s="67">
        <v>1126.1</v>
      </c>
    </row>
    <row r="99" spans="1:7" ht="16.5" customHeight="1" thickBot="1">
      <c r="A99" s="211" t="s">
        <v>120</v>
      </c>
      <c r="B99" s="212"/>
      <c r="C99" s="212"/>
      <c r="D99" s="212"/>
      <c r="E99" s="212"/>
      <c r="F99" s="212"/>
      <c r="G99" s="168">
        <f>G9+G13+G24</f>
        <v>70218.69999999998</v>
      </c>
    </row>
  </sheetData>
  <mergeCells count="6">
    <mergeCell ref="A99:F99"/>
    <mergeCell ref="D1:G1"/>
    <mergeCell ref="C2:G4"/>
    <mergeCell ref="B5:G5"/>
    <mergeCell ref="B6:G6"/>
    <mergeCell ref="B7:F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2"/>
  <sheetViews>
    <sheetView tabSelected="1" workbookViewId="0" topLeftCell="A1">
      <selection activeCell="K101" sqref="K101"/>
    </sheetView>
  </sheetViews>
  <sheetFormatPr defaultColWidth="9.00390625" defaultRowHeight="12.75"/>
  <cols>
    <col min="1" max="1" width="7.25390625" style="0" customWidth="1"/>
    <col min="2" max="2" width="35.125" style="0" customWidth="1"/>
    <col min="4" max="4" width="11.25390625" style="0" customWidth="1"/>
    <col min="5" max="5" width="10.375" style="0" customWidth="1"/>
    <col min="6" max="6" width="13.375" style="0" customWidth="1"/>
  </cols>
  <sheetData>
    <row r="1" spans="1:6" ht="12.75">
      <c r="A1" s="51"/>
      <c r="B1" s="48"/>
      <c r="C1" s="51"/>
      <c r="D1" s="222" t="s">
        <v>236</v>
      </c>
      <c r="E1" s="222"/>
      <c r="F1" s="222"/>
    </row>
    <row r="2" spans="1:6" ht="12.75">
      <c r="A2" s="51"/>
      <c r="B2" s="48"/>
      <c r="C2" s="223" t="s">
        <v>366</v>
      </c>
      <c r="D2" s="223"/>
      <c r="E2" s="223"/>
      <c r="F2" s="223"/>
    </row>
    <row r="3" spans="1:6" ht="12.75">
      <c r="A3" s="51"/>
      <c r="B3" s="48"/>
      <c r="C3" s="223"/>
      <c r="D3" s="223"/>
      <c r="E3" s="223"/>
      <c r="F3" s="223"/>
    </row>
    <row r="4" spans="1:6" ht="21" customHeight="1">
      <c r="A4" s="51"/>
      <c r="B4" s="48"/>
      <c r="C4" s="223"/>
      <c r="D4" s="223"/>
      <c r="E4" s="223"/>
      <c r="F4" s="223"/>
    </row>
    <row r="5" spans="1:6" ht="18" customHeight="1">
      <c r="A5" s="51"/>
      <c r="B5" s="215" t="s">
        <v>237</v>
      </c>
      <c r="C5" s="215"/>
      <c r="D5" s="215"/>
      <c r="E5" s="215"/>
      <c r="F5" s="79"/>
    </row>
    <row r="6" spans="1:6" ht="25.5" customHeight="1" thickBot="1">
      <c r="A6" s="190"/>
      <c r="B6" s="217" t="s">
        <v>392</v>
      </c>
      <c r="C6" s="217"/>
      <c r="D6" s="217"/>
      <c r="E6" s="217"/>
      <c r="F6" s="190"/>
    </row>
    <row r="7" spans="1:6" ht="26.25" thickBot="1">
      <c r="A7" s="176" t="s">
        <v>0</v>
      </c>
      <c r="B7" s="177" t="s">
        <v>238</v>
      </c>
      <c r="C7" s="177" t="s">
        <v>239</v>
      </c>
      <c r="D7" s="177" t="s">
        <v>214</v>
      </c>
      <c r="E7" s="177" t="s">
        <v>215</v>
      </c>
      <c r="F7" s="178" t="s">
        <v>2</v>
      </c>
    </row>
    <row r="8" spans="1:6" ht="26.25" customHeight="1" thickBot="1">
      <c r="A8" s="172">
        <v>1</v>
      </c>
      <c r="B8" s="173" t="s">
        <v>3</v>
      </c>
      <c r="C8" s="80" t="s">
        <v>4</v>
      </c>
      <c r="D8" s="80"/>
      <c r="E8" s="80"/>
      <c r="F8" s="81">
        <f>F9+F12+F19+F31+F34+F28</f>
        <v>18697.600000000002</v>
      </c>
    </row>
    <row r="9" spans="1:6" ht="54.75" customHeight="1">
      <c r="A9" s="98" t="s">
        <v>9</v>
      </c>
      <c r="B9" s="171" t="s">
        <v>5</v>
      </c>
      <c r="C9" s="90" t="s">
        <v>6</v>
      </c>
      <c r="D9" s="90"/>
      <c r="E9" s="90"/>
      <c r="F9" s="89">
        <f>F10</f>
        <v>796.1</v>
      </c>
    </row>
    <row r="10" spans="1:6" ht="18" customHeight="1">
      <c r="A10" s="94"/>
      <c r="B10" s="62" t="s">
        <v>222</v>
      </c>
      <c r="C10" s="57" t="s">
        <v>6</v>
      </c>
      <c r="D10" s="57" t="s">
        <v>8</v>
      </c>
      <c r="E10" s="57"/>
      <c r="F10" s="69">
        <f>F11</f>
        <v>796.1</v>
      </c>
    </row>
    <row r="11" spans="1:6" ht="27" customHeight="1">
      <c r="A11" s="94"/>
      <c r="B11" s="62" t="s">
        <v>71</v>
      </c>
      <c r="C11" s="57" t="s">
        <v>6</v>
      </c>
      <c r="D11" s="57" t="s">
        <v>8</v>
      </c>
      <c r="E11" s="57" t="s">
        <v>10</v>
      </c>
      <c r="F11" s="58">
        <f>'Приложение 2'!G16</f>
        <v>796.1</v>
      </c>
    </row>
    <row r="12" spans="1:6" ht="66.75" customHeight="1">
      <c r="A12" s="179" t="s">
        <v>240</v>
      </c>
      <c r="B12" s="84" t="s">
        <v>379</v>
      </c>
      <c r="C12" s="85" t="s">
        <v>14</v>
      </c>
      <c r="D12" s="85"/>
      <c r="E12" s="85"/>
      <c r="F12" s="86">
        <f>F13+F15+F17</f>
        <v>3827.7999999999997</v>
      </c>
    </row>
    <row r="13" spans="1:6" ht="27" customHeight="1">
      <c r="A13" s="179"/>
      <c r="B13" s="62" t="s">
        <v>15</v>
      </c>
      <c r="C13" s="57" t="s">
        <v>14</v>
      </c>
      <c r="D13" s="57" t="s">
        <v>16</v>
      </c>
      <c r="E13" s="57"/>
      <c r="F13" s="67">
        <f>F14</f>
        <v>617.1</v>
      </c>
    </row>
    <row r="14" spans="1:6" ht="30" customHeight="1">
      <c r="A14" s="179"/>
      <c r="B14" s="62" t="s">
        <v>71</v>
      </c>
      <c r="C14" s="57" t="s">
        <v>14</v>
      </c>
      <c r="D14" s="57" t="s">
        <v>16</v>
      </c>
      <c r="E14" s="57" t="s">
        <v>10</v>
      </c>
      <c r="F14" s="58">
        <f>'Приложение 2'!G19</f>
        <v>617.1</v>
      </c>
    </row>
    <row r="15" spans="1:6" ht="42" customHeight="1">
      <c r="A15" s="179"/>
      <c r="B15" s="62" t="s">
        <v>18</v>
      </c>
      <c r="C15" s="57" t="s">
        <v>14</v>
      </c>
      <c r="D15" s="57" t="s">
        <v>19</v>
      </c>
      <c r="E15" s="57"/>
      <c r="F15" s="67">
        <f>F16</f>
        <v>185</v>
      </c>
    </row>
    <row r="16" spans="1:6" ht="30" customHeight="1">
      <c r="A16" s="179"/>
      <c r="B16" s="62" t="s">
        <v>71</v>
      </c>
      <c r="C16" s="57" t="s">
        <v>14</v>
      </c>
      <c r="D16" s="57" t="s">
        <v>19</v>
      </c>
      <c r="E16" s="57" t="s">
        <v>10</v>
      </c>
      <c r="F16" s="58">
        <f>'Приложение 2'!G21</f>
        <v>185</v>
      </c>
    </row>
    <row r="17" spans="1:6" ht="27" customHeight="1">
      <c r="A17" s="179"/>
      <c r="B17" s="56" t="s">
        <v>22</v>
      </c>
      <c r="C17" s="57" t="s">
        <v>14</v>
      </c>
      <c r="D17" s="57" t="s">
        <v>23</v>
      </c>
      <c r="E17" s="57"/>
      <c r="F17" s="67">
        <f>F18</f>
        <v>3025.7</v>
      </c>
    </row>
    <row r="18" spans="1:6" ht="30.75" customHeight="1">
      <c r="A18" s="179"/>
      <c r="B18" s="62" t="s">
        <v>71</v>
      </c>
      <c r="C18" s="57" t="s">
        <v>14</v>
      </c>
      <c r="D18" s="57" t="s">
        <v>23</v>
      </c>
      <c r="E18" s="57" t="s">
        <v>10</v>
      </c>
      <c r="F18" s="58">
        <f>'Приложение 2'!G23</f>
        <v>3025.7</v>
      </c>
    </row>
    <row r="19" spans="1:6" ht="82.5" customHeight="1">
      <c r="A19" s="179" t="s">
        <v>241</v>
      </c>
      <c r="B19" s="197" t="s">
        <v>380</v>
      </c>
      <c r="C19" s="85" t="s">
        <v>25</v>
      </c>
      <c r="D19" s="85"/>
      <c r="E19" s="85"/>
      <c r="F19" s="86">
        <f>F20+F22+F24+F26</f>
        <v>13391.800000000001</v>
      </c>
    </row>
    <row r="20" spans="1:6" ht="41.25" customHeight="1">
      <c r="A20" s="179"/>
      <c r="B20" s="62" t="s">
        <v>26</v>
      </c>
      <c r="C20" s="57" t="s">
        <v>25</v>
      </c>
      <c r="D20" s="57" t="s">
        <v>27</v>
      </c>
      <c r="E20" s="57"/>
      <c r="F20" s="67">
        <f>F21</f>
        <v>796.1</v>
      </c>
    </row>
    <row r="21" spans="1:6" ht="30.75" customHeight="1">
      <c r="A21" s="179"/>
      <c r="B21" s="62" t="s">
        <v>71</v>
      </c>
      <c r="C21" s="57" t="s">
        <v>25</v>
      </c>
      <c r="D21" s="57" t="s">
        <v>27</v>
      </c>
      <c r="E21" s="57" t="s">
        <v>10</v>
      </c>
      <c r="F21" s="67">
        <f>'Приложение 2'!G27</f>
        <v>796.1</v>
      </c>
    </row>
    <row r="22" spans="1:6" ht="39.75" customHeight="1">
      <c r="A22" s="179"/>
      <c r="B22" s="56" t="s">
        <v>29</v>
      </c>
      <c r="C22" s="57" t="s">
        <v>25</v>
      </c>
      <c r="D22" s="57" t="s">
        <v>30</v>
      </c>
      <c r="E22" s="57"/>
      <c r="F22" s="67">
        <f>F23</f>
        <v>9956.7</v>
      </c>
    </row>
    <row r="23" spans="1:6" ht="30.75" customHeight="1">
      <c r="A23" s="179"/>
      <c r="B23" s="62" t="s">
        <v>71</v>
      </c>
      <c r="C23" s="57" t="s">
        <v>25</v>
      </c>
      <c r="D23" s="57" t="s">
        <v>30</v>
      </c>
      <c r="E23" s="57" t="s">
        <v>10</v>
      </c>
      <c r="F23" s="67">
        <f>'Приложение 2'!G29</f>
        <v>9956.7</v>
      </c>
    </row>
    <row r="24" spans="1:6" ht="30" customHeight="1">
      <c r="A24" s="179"/>
      <c r="B24" s="62" t="s">
        <v>226</v>
      </c>
      <c r="C24" s="57" t="s">
        <v>25</v>
      </c>
      <c r="D24" s="57" t="s">
        <v>33</v>
      </c>
      <c r="E24" s="57"/>
      <c r="F24" s="67">
        <f>F25</f>
        <v>2579</v>
      </c>
    </row>
    <row r="25" spans="1:6" ht="44.25" customHeight="1">
      <c r="A25" s="179"/>
      <c r="B25" s="62" t="s">
        <v>37</v>
      </c>
      <c r="C25" s="57" t="s">
        <v>25</v>
      </c>
      <c r="D25" s="57" t="s">
        <v>33</v>
      </c>
      <c r="E25" s="57" t="s">
        <v>34</v>
      </c>
      <c r="F25" s="67">
        <f>'Приложение 2'!G31</f>
        <v>2579</v>
      </c>
    </row>
    <row r="26" spans="1:6" ht="67.5" customHeight="1">
      <c r="A26" s="179"/>
      <c r="B26" s="62" t="s">
        <v>35</v>
      </c>
      <c r="C26" s="57" t="s">
        <v>25</v>
      </c>
      <c r="D26" s="57" t="s">
        <v>36</v>
      </c>
      <c r="E26" s="57"/>
      <c r="F26" s="67">
        <f>F27</f>
        <v>60</v>
      </c>
    </row>
    <row r="27" spans="1:6" ht="46.5" customHeight="1">
      <c r="A27" s="179"/>
      <c r="B27" s="62" t="s">
        <v>37</v>
      </c>
      <c r="C27" s="57" t="s">
        <v>25</v>
      </c>
      <c r="D27" s="57" t="s">
        <v>36</v>
      </c>
      <c r="E27" s="57" t="s">
        <v>34</v>
      </c>
      <c r="F27" s="67">
        <f>'Приложение 2'!G33</f>
        <v>60</v>
      </c>
    </row>
    <row r="28" spans="1:6" ht="30" customHeight="1" hidden="1">
      <c r="A28" s="179" t="s">
        <v>242</v>
      </c>
      <c r="B28" s="169" t="s">
        <v>243</v>
      </c>
      <c r="C28" s="87" t="s">
        <v>39</v>
      </c>
      <c r="D28" s="87"/>
      <c r="E28" s="87"/>
      <c r="F28" s="86">
        <f>F29</f>
        <v>0</v>
      </c>
    </row>
    <row r="29" spans="1:6" ht="29.25" customHeight="1" hidden="1">
      <c r="A29" s="179"/>
      <c r="B29" s="56" t="s">
        <v>41</v>
      </c>
      <c r="C29" s="57" t="s">
        <v>39</v>
      </c>
      <c r="D29" s="57" t="s">
        <v>42</v>
      </c>
      <c r="E29" s="57"/>
      <c r="F29" s="67">
        <f>F30</f>
        <v>0</v>
      </c>
    </row>
    <row r="30" spans="1:6" ht="31.5" customHeight="1" hidden="1">
      <c r="A30" s="179"/>
      <c r="B30" s="62" t="s">
        <v>71</v>
      </c>
      <c r="C30" s="57" t="s">
        <v>39</v>
      </c>
      <c r="D30" s="57" t="s">
        <v>42</v>
      </c>
      <c r="E30" s="57" t="s">
        <v>10</v>
      </c>
      <c r="F30" s="67">
        <f>'Приложение 2'!G12</f>
        <v>0</v>
      </c>
    </row>
    <row r="31" spans="1:6" ht="13.5" customHeight="1">
      <c r="A31" s="179" t="s">
        <v>242</v>
      </c>
      <c r="B31" s="169" t="s">
        <v>43</v>
      </c>
      <c r="C31" s="87" t="s">
        <v>44</v>
      </c>
      <c r="D31" s="87"/>
      <c r="E31" s="87"/>
      <c r="F31" s="86">
        <f>F32</f>
        <v>20</v>
      </c>
    </row>
    <row r="32" spans="1:6" ht="13.5" customHeight="1">
      <c r="A32" s="179"/>
      <c r="B32" s="56" t="s">
        <v>45</v>
      </c>
      <c r="C32" s="57" t="s">
        <v>44</v>
      </c>
      <c r="D32" s="57" t="s">
        <v>46</v>
      </c>
      <c r="E32" s="57"/>
      <c r="F32" s="67">
        <f>F33</f>
        <v>20</v>
      </c>
    </row>
    <row r="33" spans="1:6" ht="16.5" customHeight="1">
      <c r="A33" s="179"/>
      <c r="B33" s="56" t="s">
        <v>24</v>
      </c>
      <c r="C33" s="57" t="s">
        <v>44</v>
      </c>
      <c r="D33" s="57" t="s">
        <v>46</v>
      </c>
      <c r="E33" s="57" t="s">
        <v>47</v>
      </c>
      <c r="F33" s="67">
        <f>'Приложение 2'!G36</f>
        <v>20</v>
      </c>
    </row>
    <row r="34" spans="1:6" ht="17.25" customHeight="1">
      <c r="A34" s="179" t="s">
        <v>244</v>
      </c>
      <c r="B34" s="170" t="s">
        <v>48</v>
      </c>
      <c r="C34" s="87" t="s">
        <v>49</v>
      </c>
      <c r="D34" s="85"/>
      <c r="E34" s="85"/>
      <c r="F34" s="86">
        <f>F37+F39+F35</f>
        <v>661.9</v>
      </c>
    </row>
    <row r="35" spans="1:6" ht="59.25" customHeight="1">
      <c r="A35" s="193"/>
      <c r="B35" s="75" t="s">
        <v>375</v>
      </c>
      <c r="C35" s="57" t="s">
        <v>49</v>
      </c>
      <c r="D35" s="57" t="s">
        <v>376</v>
      </c>
      <c r="E35" s="57"/>
      <c r="F35" s="67">
        <f>F36</f>
        <v>88</v>
      </c>
    </row>
    <row r="36" spans="1:6" ht="31.5" customHeight="1">
      <c r="A36" s="194"/>
      <c r="B36" s="63" t="s">
        <v>71</v>
      </c>
      <c r="C36" s="57" t="s">
        <v>49</v>
      </c>
      <c r="D36" s="57" t="s">
        <v>376</v>
      </c>
      <c r="E36" s="57" t="s">
        <v>10</v>
      </c>
      <c r="F36" s="67">
        <f>'Приложение 2'!G39</f>
        <v>88</v>
      </c>
    </row>
    <row r="37" spans="1:6" ht="78.75" customHeight="1">
      <c r="A37" s="179"/>
      <c r="B37" s="56" t="s">
        <v>50</v>
      </c>
      <c r="C37" s="57" t="s">
        <v>49</v>
      </c>
      <c r="D37" s="57" t="s">
        <v>51</v>
      </c>
      <c r="E37" s="57"/>
      <c r="F37" s="67">
        <f>F38</f>
        <v>513.9</v>
      </c>
    </row>
    <row r="38" spans="1:6" ht="29.25" customHeight="1">
      <c r="A38" s="179"/>
      <c r="B38" s="62" t="s">
        <v>71</v>
      </c>
      <c r="C38" s="57" t="s">
        <v>49</v>
      </c>
      <c r="D38" s="57" t="s">
        <v>51</v>
      </c>
      <c r="E38" s="57" t="s">
        <v>10</v>
      </c>
      <c r="F38" s="67">
        <f>'Приложение 2'!G41</f>
        <v>513.9</v>
      </c>
    </row>
    <row r="39" spans="1:6" ht="53.25" customHeight="1">
      <c r="A39" s="179"/>
      <c r="B39" s="62" t="s">
        <v>53</v>
      </c>
      <c r="C39" s="57" t="s">
        <v>49</v>
      </c>
      <c r="D39" s="57" t="s">
        <v>54</v>
      </c>
      <c r="E39" s="57"/>
      <c r="F39" s="67">
        <f>F40</f>
        <v>60</v>
      </c>
    </row>
    <row r="40" spans="1:6" ht="15" customHeight="1" thickBot="1">
      <c r="A40" s="179"/>
      <c r="B40" s="62" t="s">
        <v>24</v>
      </c>
      <c r="C40" s="57" t="s">
        <v>49</v>
      </c>
      <c r="D40" s="57" t="s">
        <v>54</v>
      </c>
      <c r="E40" s="57" t="s">
        <v>47</v>
      </c>
      <c r="F40" s="67">
        <f>'Приложение 2'!G43</f>
        <v>60</v>
      </c>
    </row>
    <row r="41" spans="1:6" ht="45.75" customHeight="1" thickBot="1">
      <c r="A41" s="172">
        <v>2</v>
      </c>
      <c r="B41" s="173" t="s">
        <v>55</v>
      </c>
      <c r="C41" s="80" t="s">
        <v>56</v>
      </c>
      <c r="D41" s="80"/>
      <c r="E41" s="80"/>
      <c r="F41" s="81">
        <f>F42</f>
        <v>712.8</v>
      </c>
    </row>
    <row r="42" spans="1:6" ht="54.75" customHeight="1">
      <c r="A42" s="98" t="s">
        <v>245</v>
      </c>
      <c r="B42" s="198" t="s">
        <v>381</v>
      </c>
      <c r="C42" s="88" t="s">
        <v>57</v>
      </c>
      <c r="D42" s="88"/>
      <c r="E42" s="88"/>
      <c r="F42" s="89">
        <f>F43</f>
        <v>712.8</v>
      </c>
    </row>
    <row r="43" spans="1:6" ht="90.75" customHeight="1">
      <c r="A43" s="94"/>
      <c r="B43" s="158" t="s">
        <v>58</v>
      </c>
      <c r="C43" s="57" t="s">
        <v>57</v>
      </c>
      <c r="D43" s="57" t="s">
        <v>59</v>
      </c>
      <c r="E43" s="57"/>
      <c r="F43" s="67">
        <f>F44</f>
        <v>712.8</v>
      </c>
    </row>
    <row r="44" spans="1:6" ht="27" customHeight="1" thickBot="1">
      <c r="A44" s="95"/>
      <c r="B44" s="162" t="s">
        <v>71</v>
      </c>
      <c r="C44" s="77" t="s">
        <v>57</v>
      </c>
      <c r="D44" s="77" t="s">
        <v>59</v>
      </c>
      <c r="E44" s="77" t="s">
        <v>10</v>
      </c>
      <c r="F44" s="78">
        <f>'Приложение 2'!G46</f>
        <v>712.8</v>
      </c>
    </row>
    <row r="45" spans="1:6" ht="28.5" customHeight="1" thickBot="1">
      <c r="A45" s="172">
        <v>3</v>
      </c>
      <c r="B45" s="173" t="s">
        <v>60</v>
      </c>
      <c r="C45" s="80" t="s">
        <v>61</v>
      </c>
      <c r="D45" s="80"/>
      <c r="E45" s="80"/>
      <c r="F45" s="81">
        <f>F46+F49</f>
        <v>37154.09999999999</v>
      </c>
    </row>
    <row r="46" spans="1:6" ht="16.5" customHeight="1">
      <c r="A46" s="98" t="s">
        <v>246</v>
      </c>
      <c r="B46" s="175" t="s">
        <v>62</v>
      </c>
      <c r="C46" s="90" t="s">
        <v>63</v>
      </c>
      <c r="D46" s="91"/>
      <c r="E46" s="91"/>
      <c r="F46" s="89">
        <f>F47</f>
        <v>516.7</v>
      </c>
    </row>
    <row r="47" spans="1:6" ht="77.25" customHeight="1">
      <c r="A47" s="180"/>
      <c r="B47" s="56" t="s">
        <v>229</v>
      </c>
      <c r="C47" s="57" t="s">
        <v>63</v>
      </c>
      <c r="D47" s="57" t="s">
        <v>64</v>
      </c>
      <c r="E47" s="57"/>
      <c r="F47" s="67">
        <f>F48</f>
        <v>516.7</v>
      </c>
    </row>
    <row r="48" spans="1:6" ht="30.75" customHeight="1">
      <c r="A48" s="180"/>
      <c r="B48" s="62" t="s">
        <v>71</v>
      </c>
      <c r="C48" s="57" t="s">
        <v>63</v>
      </c>
      <c r="D48" s="57" t="s">
        <v>64</v>
      </c>
      <c r="E48" s="57" t="s">
        <v>10</v>
      </c>
      <c r="F48" s="67">
        <f>'Приложение 2'!G49</f>
        <v>516.7</v>
      </c>
    </row>
    <row r="49" spans="1:6" ht="17.25" customHeight="1">
      <c r="A49" s="94" t="s">
        <v>227</v>
      </c>
      <c r="B49" s="82" t="s">
        <v>65</v>
      </c>
      <c r="C49" s="87" t="s">
        <v>66</v>
      </c>
      <c r="D49" s="87"/>
      <c r="E49" s="87"/>
      <c r="F49" s="86">
        <f>F50+F52+F54+F56+F58+F60+F62+F64+F66+F68+F70</f>
        <v>36637.399999999994</v>
      </c>
    </row>
    <row r="50" spans="1:6" ht="45" customHeight="1">
      <c r="A50" s="180"/>
      <c r="B50" s="62" t="s">
        <v>67</v>
      </c>
      <c r="C50" s="57" t="s">
        <v>66</v>
      </c>
      <c r="D50" s="57" t="s">
        <v>68</v>
      </c>
      <c r="E50" s="57"/>
      <c r="F50" s="67">
        <f>F51</f>
        <v>5014.5</v>
      </c>
    </row>
    <row r="51" spans="1:6" ht="29.25" customHeight="1">
      <c r="A51" s="180"/>
      <c r="B51" s="62" t="s">
        <v>71</v>
      </c>
      <c r="C51" s="57" t="s">
        <v>66</v>
      </c>
      <c r="D51" s="57" t="s">
        <v>68</v>
      </c>
      <c r="E51" s="57" t="s">
        <v>10</v>
      </c>
      <c r="F51" s="67">
        <f>'Приложение 2'!G52</f>
        <v>5014.5</v>
      </c>
    </row>
    <row r="52" spans="1:6" ht="30" customHeight="1">
      <c r="A52" s="180"/>
      <c r="B52" s="62" t="s">
        <v>69</v>
      </c>
      <c r="C52" s="57" t="s">
        <v>66</v>
      </c>
      <c r="D52" s="57" t="s">
        <v>70</v>
      </c>
      <c r="E52" s="57"/>
      <c r="F52" s="67">
        <f>F53</f>
        <v>1505.9</v>
      </c>
    </row>
    <row r="53" spans="1:6" ht="32.25" customHeight="1">
      <c r="A53" s="180"/>
      <c r="B53" s="62" t="s">
        <v>71</v>
      </c>
      <c r="C53" s="57" t="s">
        <v>66</v>
      </c>
      <c r="D53" s="57" t="s">
        <v>70</v>
      </c>
      <c r="E53" s="57" t="s">
        <v>10</v>
      </c>
      <c r="F53" s="67">
        <f>'Приложение 2'!G54</f>
        <v>1505.9</v>
      </c>
    </row>
    <row r="54" spans="1:6" ht="39.75" customHeight="1">
      <c r="A54" s="180"/>
      <c r="B54" s="62" t="s">
        <v>72</v>
      </c>
      <c r="C54" s="57" t="s">
        <v>66</v>
      </c>
      <c r="D54" s="57" t="s">
        <v>73</v>
      </c>
      <c r="E54" s="57"/>
      <c r="F54" s="67">
        <f>F55</f>
        <v>1096.5</v>
      </c>
    </row>
    <row r="55" spans="1:6" ht="25.5" customHeight="1">
      <c r="A55" s="180"/>
      <c r="B55" s="62" t="s">
        <v>71</v>
      </c>
      <c r="C55" s="57" t="s">
        <v>66</v>
      </c>
      <c r="D55" s="57" t="s">
        <v>73</v>
      </c>
      <c r="E55" s="57" t="s">
        <v>10</v>
      </c>
      <c r="F55" s="67">
        <f>'Приложение 2'!G56</f>
        <v>1096.5</v>
      </c>
    </row>
    <row r="56" spans="1:6" ht="27.75" customHeight="1">
      <c r="A56" s="180"/>
      <c r="B56" s="62" t="s">
        <v>74</v>
      </c>
      <c r="C56" s="57" t="s">
        <v>66</v>
      </c>
      <c r="D56" s="57" t="s">
        <v>75</v>
      </c>
      <c r="E56" s="57"/>
      <c r="F56" s="67">
        <f>F57</f>
        <v>2587.5</v>
      </c>
    </row>
    <row r="57" spans="1:6" ht="28.5" customHeight="1">
      <c r="A57" s="180"/>
      <c r="B57" s="62" t="s">
        <v>71</v>
      </c>
      <c r="C57" s="57" t="s">
        <v>66</v>
      </c>
      <c r="D57" s="57" t="s">
        <v>75</v>
      </c>
      <c r="E57" s="57" t="s">
        <v>10</v>
      </c>
      <c r="F57" s="67">
        <f>'Приложение 2'!G58</f>
        <v>2587.5</v>
      </c>
    </row>
    <row r="58" spans="1:6" ht="29.25" customHeight="1">
      <c r="A58" s="180"/>
      <c r="B58" s="62" t="s">
        <v>76</v>
      </c>
      <c r="C58" s="57" t="s">
        <v>66</v>
      </c>
      <c r="D58" s="57" t="s">
        <v>77</v>
      </c>
      <c r="E58" s="57"/>
      <c r="F58" s="67">
        <f>F59</f>
        <v>119.1</v>
      </c>
    </row>
    <row r="59" spans="1:6" ht="28.5" customHeight="1">
      <c r="A59" s="180"/>
      <c r="B59" s="62" t="s">
        <v>71</v>
      </c>
      <c r="C59" s="57" t="s">
        <v>66</v>
      </c>
      <c r="D59" s="57" t="s">
        <v>77</v>
      </c>
      <c r="E59" s="57" t="s">
        <v>10</v>
      </c>
      <c r="F59" s="67">
        <f>'Приложение 2'!G60</f>
        <v>119.1</v>
      </c>
    </row>
    <row r="60" spans="1:6" ht="30.75" customHeight="1">
      <c r="A60" s="180"/>
      <c r="B60" s="62" t="s">
        <v>78</v>
      </c>
      <c r="C60" s="57" t="s">
        <v>66</v>
      </c>
      <c r="D60" s="57" t="s">
        <v>79</v>
      </c>
      <c r="E60" s="57"/>
      <c r="F60" s="67">
        <f>F61</f>
        <v>143.1</v>
      </c>
    </row>
    <row r="61" spans="1:6" ht="28.5" customHeight="1">
      <c r="A61" s="180"/>
      <c r="B61" s="62" t="s">
        <v>71</v>
      </c>
      <c r="C61" s="57" t="s">
        <v>66</v>
      </c>
      <c r="D61" s="57" t="s">
        <v>79</v>
      </c>
      <c r="E61" s="57" t="s">
        <v>10</v>
      </c>
      <c r="F61" s="67">
        <f>'Приложение 2'!G62</f>
        <v>143.1</v>
      </c>
    </row>
    <row r="62" spans="1:6" ht="25.5" customHeight="1">
      <c r="A62" s="180"/>
      <c r="B62" s="62" t="s">
        <v>80</v>
      </c>
      <c r="C62" s="57" t="s">
        <v>66</v>
      </c>
      <c r="D62" s="57" t="s">
        <v>81</v>
      </c>
      <c r="E62" s="57"/>
      <c r="F62" s="67">
        <f>F63</f>
        <v>1500.6</v>
      </c>
    </row>
    <row r="63" spans="1:6" ht="27.75" customHeight="1">
      <c r="A63" s="94"/>
      <c r="B63" s="62" t="s">
        <v>71</v>
      </c>
      <c r="C63" s="57" t="s">
        <v>66</v>
      </c>
      <c r="D63" s="57" t="s">
        <v>81</v>
      </c>
      <c r="E63" s="57" t="s">
        <v>10</v>
      </c>
      <c r="F63" s="67">
        <f>'Приложение 2'!G64</f>
        <v>1500.6</v>
      </c>
    </row>
    <row r="64" spans="1:6" ht="76.5" customHeight="1">
      <c r="A64" s="94"/>
      <c r="B64" s="62" t="s">
        <v>82</v>
      </c>
      <c r="C64" s="57" t="s">
        <v>66</v>
      </c>
      <c r="D64" s="57" t="s">
        <v>83</v>
      </c>
      <c r="E64" s="57"/>
      <c r="F64" s="67">
        <f>F65</f>
        <v>2586.9</v>
      </c>
    </row>
    <row r="65" spans="1:6" ht="28.5" customHeight="1">
      <c r="A65" s="94"/>
      <c r="B65" s="62" t="s">
        <v>71</v>
      </c>
      <c r="C65" s="57" t="s">
        <v>66</v>
      </c>
      <c r="D65" s="57" t="s">
        <v>83</v>
      </c>
      <c r="E65" s="57" t="s">
        <v>10</v>
      </c>
      <c r="F65" s="181">
        <f>'Приложение 2'!G66</f>
        <v>2586.9</v>
      </c>
    </row>
    <row r="66" spans="1:6" ht="27" customHeight="1">
      <c r="A66" s="94"/>
      <c r="B66" s="62" t="s">
        <v>84</v>
      </c>
      <c r="C66" s="57" t="s">
        <v>66</v>
      </c>
      <c r="D66" s="57" t="s">
        <v>85</v>
      </c>
      <c r="E66" s="57"/>
      <c r="F66" s="67">
        <f>F67</f>
        <v>2996.7</v>
      </c>
    </row>
    <row r="67" spans="1:6" ht="27.75" customHeight="1">
      <c r="A67" s="94"/>
      <c r="B67" s="62" t="s">
        <v>71</v>
      </c>
      <c r="C67" s="57" t="s">
        <v>66</v>
      </c>
      <c r="D67" s="57" t="s">
        <v>85</v>
      </c>
      <c r="E67" s="57" t="s">
        <v>10</v>
      </c>
      <c r="F67" s="67">
        <f>'Приложение 2'!G68</f>
        <v>2996.7</v>
      </c>
    </row>
    <row r="68" spans="1:6" ht="42" customHeight="1">
      <c r="A68" s="94"/>
      <c r="B68" s="62" t="s">
        <v>86</v>
      </c>
      <c r="C68" s="57" t="s">
        <v>66</v>
      </c>
      <c r="D68" s="57" t="s">
        <v>87</v>
      </c>
      <c r="E68" s="57"/>
      <c r="F68" s="67">
        <f>F69</f>
        <v>97.8</v>
      </c>
    </row>
    <row r="69" spans="1:6" ht="27.75" customHeight="1">
      <c r="A69" s="94"/>
      <c r="B69" s="62" t="s">
        <v>71</v>
      </c>
      <c r="C69" s="57" t="s">
        <v>66</v>
      </c>
      <c r="D69" s="57" t="s">
        <v>87</v>
      </c>
      <c r="E69" s="57" t="s">
        <v>10</v>
      </c>
      <c r="F69" s="67">
        <f>'Приложение 2'!G70</f>
        <v>97.8</v>
      </c>
    </row>
    <row r="70" spans="1:6" ht="56.25" customHeight="1">
      <c r="A70" s="94"/>
      <c r="B70" s="62" t="s">
        <v>88</v>
      </c>
      <c r="C70" s="57" t="s">
        <v>66</v>
      </c>
      <c r="D70" s="57" t="s">
        <v>89</v>
      </c>
      <c r="E70" s="57"/>
      <c r="F70" s="67">
        <f>F71+F74+F76</f>
        <v>18988.8</v>
      </c>
    </row>
    <row r="71" spans="1:6" ht="80.25" customHeight="1">
      <c r="A71" s="94"/>
      <c r="B71" s="159" t="s">
        <v>290</v>
      </c>
      <c r="C71" s="4" t="s">
        <v>66</v>
      </c>
      <c r="D71" s="57" t="s">
        <v>90</v>
      </c>
      <c r="E71" s="57"/>
      <c r="F71" s="67">
        <f>'Приложение 2'!G72</f>
        <v>12785.9</v>
      </c>
    </row>
    <row r="72" spans="1:6" ht="25.5" customHeight="1">
      <c r="A72" s="94"/>
      <c r="B72" s="62" t="s">
        <v>71</v>
      </c>
      <c r="C72" s="4" t="s">
        <v>66</v>
      </c>
      <c r="D72" s="57" t="s">
        <v>90</v>
      </c>
      <c r="E72" s="57" t="s">
        <v>10</v>
      </c>
      <c r="F72" s="67">
        <f>'Приложение 2'!G73</f>
        <v>3203.4</v>
      </c>
    </row>
    <row r="73" spans="1:6" ht="54.75" customHeight="1">
      <c r="A73" s="94"/>
      <c r="B73" s="62" t="s">
        <v>92</v>
      </c>
      <c r="C73" s="4" t="s">
        <v>66</v>
      </c>
      <c r="D73" s="57" t="s">
        <v>90</v>
      </c>
      <c r="E73" s="57" t="s">
        <v>93</v>
      </c>
      <c r="F73" s="67">
        <f>'Приложение 2'!G74</f>
        <v>9582.5</v>
      </c>
    </row>
    <row r="74" spans="1:6" ht="79.5" customHeight="1">
      <c r="A74" s="94"/>
      <c r="B74" s="159" t="s">
        <v>291</v>
      </c>
      <c r="C74" s="4" t="s">
        <v>66</v>
      </c>
      <c r="D74" s="57" t="s">
        <v>91</v>
      </c>
      <c r="E74" s="57"/>
      <c r="F74" s="67">
        <f>'Приложение 2'!G75</f>
        <v>6202.9</v>
      </c>
    </row>
    <row r="75" spans="1:6" ht="29.25" customHeight="1" thickBot="1">
      <c r="A75" s="94"/>
      <c r="B75" s="62" t="s">
        <v>71</v>
      </c>
      <c r="C75" s="4" t="s">
        <v>66</v>
      </c>
      <c r="D75" s="57" t="s">
        <v>91</v>
      </c>
      <c r="E75" s="57" t="s">
        <v>10</v>
      </c>
      <c r="F75" s="67">
        <f>'Приложение 2'!G76</f>
        <v>6202.9</v>
      </c>
    </row>
    <row r="76" spans="1:6" ht="0.75" customHeight="1" hidden="1" thickBot="1">
      <c r="A76" s="94"/>
      <c r="B76" s="159" t="s">
        <v>292</v>
      </c>
      <c r="C76" s="4" t="s">
        <v>66</v>
      </c>
      <c r="D76" s="57" t="s">
        <v>288</v>
      </c>
      <c r="E76" s="57"/>
      <c r="F76" s="67">
        <f>'Приложение 2'!G77</f>
        <v>0</v>
      </c>
    </row>
    <row r="77" spans="1:6" ht="24.75" customHeight="1" hidden="1" thickBot="1">
      <c r="A77" s="94"/>
      <c r="B77" s="62" t="s">
        <v>71</v>
      </c>
      <c r="C77" s="4" t="s">
        <v>66</v>
      </c>
      <c r="D77" s="57" t="s">
        <v>288</v>
      </c>
      <c r="E77" s="57" t="s">
        <v>10</v>
      </c>
      <c r="F77" s="67">
        <f>'Приложение 2'!G78</f>
        <v>0</v>
      </c>
    </row>
    <row r="78" spans="1:6" ht="56.25" customHeight="1" hidden="1" thickBot="1">
      <c r="A78" s="95"/>
      <c r="B78" s="162" t="s">
        <v>92</v>
      </c>
      <c r="C78" s="5" t="s">
        <v>66</v>
      </c>
      <c r="D78" s="77" t="s">
        <v>288</v>
      </c>
      <c r="E78" s="77" t="s">
        <v>93</v>
      </c>
      <c r="F78" s="78">
        <f>'Приложение 2'!G79</f>
        <v>0</v>
      </c>
    </row>
    <row r="79" spans="1:6" ht="18" customHeight="1" thickBot="1">
      <c r="A79" s="172">
        <v>4</v>
      </c>
      <c r="B79" s="173" t="s">
        <v>94</v>
      </c>
      <c r="C79" s="80" t="s">
        <v>95</v>
      </c>
      <c r="D79" s="80"/>
      <c r="E79" s="80"/>
      <c r="F79" s="81">
        <f>F80</f>
        <v>1511.5</v>
      </c>
    </row>
    <row r="80" spans="1:6" ht="25.5" customHeight="1">
      <c r="A80" s="98" t="s">
        <v>247</v>
      </c>
      <c r="B80" s="174" t="s">
        <v>96</v>
      </c>
      <c r="C80" s="88" t="s">
        <v>97</v>
      </c>
      <c r="D80" s="88"/>
      <c r="E80" s="88"/>
      <c r="F80" s="89">
        <f>F81+F83</f>
        <v>1511.5</v>
      </c>
    </row>
    <row r="81" spans="1:6" ht="50.25" customHeight="1">
      <c r="A81" s="94"/>
      <c r="B81" s="56" t="s">
        <v>98</v>
      </c>
      <c r="C81" s="57" t="s">
        <v>97</v>
      </c>
      <c r="D81" s="57" t="s">
        <v>99</v>
      </c>
      <c r="E81" s="57"/>
      <c r="F81" s="67">
        <f>F82</f>
        <v>628.1</v>
      </c>
    </row>
    <row r="82" spans="1:6" ht="26.25" customHeight="1">
      <c r="A82" s="94"/>
      <c r="B82" s="62" t="s">
        <v>71</v>
      </c>
      <c r="C82" s="57" t="s">
        <v>97</v>
      </c>
      <c r="D82" s="57" t="s">
        <v>99</v>
      </c>
      <c r="E82" s="57" t="s">
        <v>10</v>
      </c>
      <c r="F82" s="67">
        <f>'Приложение 2'!G82</f>
        <v>628.1</v>
      </c>
    </row>
    <row r="83" spans="1:6" ht="51.75" customHeight="1">
      <c r="A83" s="94"/>
      <c r="B83" s="62" t="s">
        <v>232</v>
      </c>
      <c r="C83" s="57" t="s">
        <v>97</v>
      </c>
      <c r="D83" s="57" t="s">
        <v>100</v>
      </c>
      <c r="E83" s="57"/>
      <c r="F83" s="67">
        <f>F84</f>
        <v>883.4</v>
      </c>
    </row>
    <row r="84" spans="1:6" ht="25.5" customHeight="1" thickBot="1">
      <c r="A84" s="95"/>
      <c r="B84" s="162" t="s">
        <v>71</v>
      </c>
      <c r="C84" s="77" t="s">
        <v>97</v>
      </c>
      <c r="D84" s="77" t="s">
        <v>100</v>
      </c>
      <c r="E84" s="77" t="s">
        <v>10</v>
      </c>
      <c r="F84" s="78">
        <f>'Приложение 2'!G84</f>
        <v>883.4</v>
      </c>
    </row>
    <row r="85" spans="1:6" ht="39.75" customHeight="1" thickBot="1">
      <c r="A85" s="172">
        <v>5</v>
      </c>
      <c r="B85" s="173" t="s">
        <v>102</v>
      </c>
      <c r="C85" s="80" t="s">
        <v>103</v>
      </c>
      <c r="D85" s="80"/>
      <c r="E85" s="80"/>
      <c r="F85" s="81">
        <f>F86+F89</f>
        <v>2874.7</v>
      </c>
    </row>
    <row r="86" spans="1:6" ht="16.5" customHeight="1">
      <c r="A86" s="98" t="s">
        <v>248</v>
      </c>
      <c r="B86" s="175" t="s">
        <v>233</v>
      </c>
      <c r="C86" s="90" t="s">
        <v>104</v>
      </c>
      <c r="D86" s="90"/>
      <c r="E86" s="90"/>
      <c r="F86" s="92">
        <f>F87</f>
        <v>1925.7</v>
      </c>
    </row>
    <row r="87" spans="1:6" ht="50.25" customHeight="1">
      <c r="A87" s="94"/>
      <c r="B87" s="56" t="s">
        <v>105</v>
      </c>
      <c r="C87" s="57" t="s">
        <v>104</v>
      </c>
      <c r="D87" s="57" t="s">
        <v>106</v>
      </c>
      <c r="E87" s="57"/>
      <c r="F87" s="67">
        <f>F88</f>
        <v>1925.7</v>
      </c>
    </row>
    <row r="88" spans="1:6" ht="27.75" customHeight="1">
      <c r="A88" s="94"/>
      <c r="B88" s="62" t="s">
        <v>71</v>
      </c>
      <c r="C88" s="57" t="s">
        <v>104</v>
      </c>
      <c r="D88" s="57" t="s">
        <v>106</v>
      </c>
      <c r="E88" s="57" t="s">
        <v>10</v>
      </c>
      <c r="F88" s="67">
        <f>'Приложение 2'!G87</f>
        <v>1925.7</v>
      </c>
    </row>
    <row r="89" spans="1:6" ht="18" customHeight="1">
      <c r="A89" s="94" t="s">
        <v>249</v>
      </c>
      <c r="B89" s="170" t="s">
        <v>107</v>
      </c>
      <c r="C89" s="85" t="s">
        <v>108</v>
      </c>
      <c r="D89" s="85"/>
      <c r="E89" s="85"/>
      <c r="F89" s="86">
        <f>F90</f>
        <v>949</v>
      </c>
    </row>
    <row r="90" spans="1:6" ht="38.25" customHeight="1">
      <c r="A90" s="94"/>
      <c r="B90" s="75" t="s">
        <v>234</v>
      </c>
      <c r="C90" s="57" t="s">
        <v>108</v>
      </c>
      <c r="D90" s="57" t="s">
        <v>109</v>
      </c>
      <c r="E90" s="57"/>
      <c r="F90" s="67">
        <f>F91</f>
        <v>949</v>
      </c>
    </row>
    <row r="91" spans="1:6" ht="25.5" customHeight="1" thickBot="1">
      <c r="A91" s="95"/>
      <c r="B91" s="162" t="s">
        <v>71</v>
      </c>
      <c r="C91" s="77" t="s">
        <v>108</v>
      </c>
      <c r="D91" s="77" t="s">
        <v>109</v>
      </c>
      <c r="E91" s="77" t="s">
        <v>10</v>
      </c>
      <c r="F91" s="78">
        <f>'Приложение 2'!G90</f>
        <v>949</v>
      </c>
    </row>
    <row r="92" spans="1:6" ht="28.5" customHeight="1" thickBot="1">
      <c r="A92" s="172">
        <v>6</v>
      </c>
      <c r="B92" s="173" t="s">
        <v>250</v>
      </c>
      <c r="C92" s="93" t="s">
        <v>110</v>
      </c>
      <c r="D92" s="80"/>
      <c r="E92" s="80"/>
      <c r="F92" s="81">
        <f>F93</f>
        <v>1111</v>
      </c>
    </row>
    <row r="93" spans="1:6" ht="18.75" customHeight="1">
      <c r="A93" s="98" t="s">
        <v>251</v>
      </c>
      <c r="B93" s="174" t="s">
        <v>111</v>
      </c>
      <c r="C93" s="90" t="s">
        <v>112</v>
      </c>
      <c r="D93" s="88"/>
      <c r="E93" s="88"/>
      <c r="F93" s="89">
        <f>F94</f>
        <v>1111</v>
      </c>
    </row>
    <row r="94" spans="1:6" ht="39" customHeight="1">
      <c r="A94" s="94"/>
      <c r="B94" s="75" t="s">
        <v>113</v>
      </c>
      <c r="C94" s="57" t="s">
        <v>112</v>
      </c>
      <c r="D94" s="57" t="s">
        <v>114</v>
      </c>
      <c r="E94" s="57"/>
      <c r="F94" s="67">
        <f>F95</f>
        <v>1111</v>
      </c>
    </row>
    <row r="95" spans="1:6" ht="30" customHeight="1" thickBot="1">
      <c r="A95" s="95"/>
      <c r="B95" s="162" t="s">
        <v>71</v>
      </c>
      <c r="C95" s="77" t="s">
        <v>112</v>
      </c>
      <c r="D95" s="77" t="s">
        <v>114</v>
      </c>
      <c r="E95" s="77" t="s">
        <v>10</v>
      </c>
      <c r="F95" s="78">
        <f>'Приложение 2'!G93</f>
        <v>1111</v>
      </c>
    </row>
    <row r="96" spans="1:6" ht="23.25" customHeight="1" thickBot="1">
      <c r="A96" s="172">
        <v>7</v>
      </c>
      <c r="B96" s="173" t="s">
        <v>115</v>
      </c>
      <c r="C96" s="80">
        <v>1000</v>
      </c>
      <c r="D96" s="80"/>
      <c r="E96" s="80"/>
      <c r="F96" s="81">
        <f>F97</f>
        <v>8157</v>
      </c>
    </row>
    <row r="97" spans="1:6" ht="19.5" customHeight="1">
      <c r="A97" s="98" t="s">
        <v>252</v>
      </c>
      <c r="B97" s="171" t="s">
        <v>116</v>
      </c>
      <c r="C97" s="88">
        <v>1004</v>
      </c>
      <c r="D97" s="88"/>
      <c r="E97" s="88"/>
      <c r="F97" s="89">
        <f>F98+F100</f>
        <v>8157</v>
      </c>
    </row>
    <row r="98" spans="1:6" ht="29.25" customHeight="1">
      <c r="A98" s="94"/>
      <c r="B98" s="62" t="s">
        <v>117</v>
      </c>
      <c r="C98" s="57" t="s">
        <v>235</v>
      </c>
      <c r="D98" s="57" t="s">
        <v>118</v>
      </c>
      <c r="E98" s="57"/>
      <c r="F98" s="67">
        <f>F99</f>
        <v>7030.9</v>
      </c>
    </row>
    <row r="99" spans="1:6" ht="44.25" customHeight="1">
      <c r="A99" s="94"/>
      <c r="B99" s="75" t="s">
        <v>37</v>
      </c>
      <c r="C99" s="57">
        <v>1004</v>
      </c>
      <c r="D99" s="57" t="s">
        <v>118</v>
      </c>
      <c r="E99" s="57" t="s">
        <v>34</v>
      </c>
      <c r="F99" s="67">
        <f>'Приложение 2'!G96</f>
        <v>7030.9</v>
      </c>
    </row>
    <row r="100" spans="1:6" ht="30" customHeight="1">
      <c r="A100" s="94"/>
      <c r="B100" s="75" t="s">
        <v>372</v>
      </c>
      <c r="C100" s="57" t="s">
        <v>235</v>
      </c>
      <c r="D100" s="57" t="s">
        <v>119</v>
      </c>
      <c r="E100" s="57"/>
      <c r="F100" s="67">
        <f>F101</f>
        <v>1126.1</v>
      </c>
    </row>
    <row r="101" spans="1:6" ht="39" customHeight="1" thickBot="1">
      <c r="A101" s="94"/>
      <c r="B101" s="75" t="s">
        <v>37</v>
      </c>
      <c r="C101" s="57">
        <v>1004</v>
      </c>
      <c r="D101" s="57" t="s">
        <v>119</v>
      </c>
      <c r="E101" s="57" t="s">
        <v>34</v>
      </c>
      <c r="F101" s="67">
        <f>'Приложение 2'!G98</f>
        <v>1126.1</v>
      </c>
    </row>
    <row r="102" spans="1:6" ht="19.5" thickBot="1">
      <c r="A102" s="218" t="s">
        <v>120</v>
      </c>
      <c r="B102" s="219"/>
      <c r="C102" s="220">
        <f>F96+F92+F85+F79+F45+F41+F8</f>
        <v>70218.7</v>
      </c>
      <c r="D102" s="220"/>
      <c r="E102" s="220"/>
      <c r="F102" s="221"/>
    </row>
  </sheetData>
  <mergeCells count="6">
    <mergeCell ref="A102:B102"/>
    <mergeCell ref="C102:F102"/>
    <mergeCell ref="D1:F1"/>
    <mergeCell ref="C2:F4"/>
    <mergeCell ref="B5:E5"/>
    <mergeCell ref="B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15" sqref="D15"/>
    </sheetView>
  </sheetViews>
  <sheetFormatPr defaultColWidth="9.00390625" defaultRowHeight="12.75"/>
  <cols>
    <col min="2" max="2" width="27.25390625" style="0" customWidth="1"/>
    <col min="3" max="3" width="38.75390625" style="0" customWidth="1"/>
    <col min="4" max="4" width="11.875" style="0" customWidth="1"/>
  </cols>
  <sheetData>
    <row r="1" spans="1:4" ht="12.75">
      <c r="A1" s="51"/>
      <c r="B1" s="48"/>
      <c r="C1" s="213" t="s">
        <v>253</v>
      </c>
      <c r="D1" s="213"/>
    </row>
    <row r="2" spans="1:4" ht="12.75">
      <c r="A2" s="51"/>
      <c r="B2" s="48"/>
      <c r="C2" s="214" t="s">
        <v>363</v>
      </c>
      <c r="D2" s="214"/>
    </row>
    <row r="3" spans="1:4" ht="12.75">
      <c r="A3" s="51"/>
      <c r="B3" s="48"/>
      <c r="C3" s="214"/>
      <c r="D3" s="214"/>
    </row>
    <row r="4" spans="1:4" ht="26.25" customHeight="1">
      <c r="A4" s="51"/>
      <c r="B4" s="48"/>
      <c r="C4" s="214"/>
      <c r="D4" s="214"/>
    </row>
    <row r="5" spans="1:4" ht="55.5" customHeight="1">
      <c r="A5" s="226" t="s">
        <v>362</v>
      </c>
      <c r="B5" s="226"/>
      <c r="C5" s="226"/>
      <c r="D5" s="226"/>
    </row>
    <row r="6" spans="1:4" ht="18.75" customHeight="1">
      <c r="A6" s="206" t="s">
        <v>378</v>
      </c>
      <c r="B6" s="206"/>
      <c r="C6" s="206"/>
      <c r="D6" s="206"/>
    </row>
    <row r="7" spans="1:4" ht="13.5" thickBot="1">
      <c r="A7" s="51"/>
      <c r="B7" s="48"/>
      <c r="C7" s="51"/>
      <c r="D7" s="79"/>
    </row>
    <row r="8" spans="1:4" ht="31.5" customHeight="1" thickBot="1">
      <c r="A8" s="184" t="s">
        <v>0</v>
      </c>
      <c r="B8" s="185" t="s">
        <v>254</v>
      </c>
      <c r="C8" s="185" t="s">
        <v>238</v>
      </c>
      <c r="D8" s="186" t="s">
        <v>277</v>
      </c>
    </row>
    <row r="9" spans="1:4" ht="44.25" customHeight="1" thickBot="1">
      <c r="A9" s="187"/>
      <c r="B9" s="93" t="s">
        <v>255</v>
      </c>
      <c r="C9" s="93" t="s">
        <v>256</v>
      </c>
      <c r="D9" s="188">
        <f>D10</f>
        <v>3814.9999999999854</v>
      </c>
    </row>
    <row r="10" spans="1:4" ht="34.5" customHeight="1">
      <c r="A10" s="98" t="s">
        <v>40</v>
      </c>
      <c r="B10" s="64" t="s">
        <v>257</v>
      </c>
      <c r="C10" s="64" t="s">
        <v>258</v>
      </c>
      <c r="D10" s="83">
        <f>D15-D11</f>
        <v>3814.9999999999854</v>
      </c>
    </row>
    <row r="11" spans="1:4" ht="19.5" customHeight="1">
      <c r="A11" s="94" t="s">
        <v>9</v>
      </c>
      <c r="B11" s="57" t="s">
        <v>259</v>
      </c>
      <c r="C11" s="57" t="s">
        <v>260</v>
      </c>
      <c r="D11" s="69">
        <f>D12</f>
        <v>66403.7</v>
      </c>
    </row>
    <row r="12" spans="1:4" ht="21.75" customHeight="1">
      <c r="A12" s="94" t="s">
        <v>11</v>
      </c>
      <c r="B12" s="57" t="s">
        <v>261</v>
      </c>
      <c r="C12" s="62" t="s">
        <v>262</v>
      </c>
      <c r="D12" s="69">
        <f>D13</f>
        <v>66403.7</v>
      </c>
    </row>
    <row r="13" spans="1:4" ht="30.75" customHeight="1">
      <c r="A13" s="94" t="s">
        <v>12</v>
      </c>
      <c r="B13" s="57" t="s">
        <v>263</v>
      </c>
      <c r="C13" s="62" t="s">
        <v>264</v>
      </c>
      <c r="D13" s="69">
        <f>D14</f>
        <v>66403.7</v>
      </c>
    </row>
    <row r="14" spans="1:4" ht="44.25" customHeight="1">
      <c r="A14" s="94" t="s">
        <v>13</v>
      </c>
      <c r="B14" s="103" t="s">
        <v>373</v>
      </c>
      <c r="C14" s="62" t="s">
        <v>265</v>
      </c>
      <c r="D14" s="69">
        <f>'Приложение 1'!E52</f>
        <v>66403.7</v>
      </c>
    </row>
    <row r="15" spans="1:4" ht="18" customHeight="1">
      <c r="A15" s="94" t="s">
        <v>240</v>
      </c>
      <c r="B15" s="57" t="s">
        <v>266</v>
      </c>
      <c r="C15" s="57" t="s">
        <v>267</v>
      </c>
      <c r="D15" s="69">
        <f>D16</f>
        <v>70218.69999999998</v>
      </c>
    </row>
    <row r="16" spans="1:4" ht="25.5">
      <c r="A16" s="94" t="s">
        <v>268</v>
      </c>
      <c r="B16" s="57" t="s">
        <v>269</v>
      </c>
      <c r="C16" s="62" t="s">
        <v>270</v>
      </c>
      <c r="D16" s="69">
        <f>D17</f>
        <v>70218.69999999998</v>
      </c>
    </row>
    <row r="17" spans="1:4" ht="31.5" customHeight="1">
      <c r="A17" s="94" t="s">
        <v>271</v>
      </c>
      <c r="B17" s="57" t="s">
        <v>272</v>
      </c>
      <c r="C17" s="62" t="s">
        <v>273</v>
      </c>
      <c r="D17" s="69">
        <f>D18</f>
        <v>70218.69999999998</v>
      </c>
    </row>
    <row r="18" spans="1:4" ht="56.25" customHeight="1" thickBot="1">
      <c r="A18" s="95" t="s">
        <v>274</v>
      </c>
      <c r="B18" s="182" t="s">
        <v>374</v>
      </c>
      <c r="C18" s="162" t="s">
        <v>275</v>
      </c>
      <c r="D18" s="183">
        <f>'Приложение 2'!G99</f>
        <v>70218.69999999998</v>
      </c>
    </row>
    <row r="19" spans="1:4" ht="19.5" thickBot="1">
      <c r="A19" s="224" t="s">
        <v>276</v>
      </c>
      <c r="B19" s="225"/>
      <c r="C19" s="225"/>
      <c r="D19" s="189">
        <f>D10</f>
        <v>3814.9999999999854</v>
      </c>
    </row>
  </sheetData>
  <mergeCells count="5">
    <mergeCell ref="A19:C19"/>
    <mergeCell ref="A6:D6"/>
    <mergeCell ref="C1:D1"/>
    <mergeCell ref="C2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G9" sqref="G9"/>
    </sheetView>
  </sheetViews>
  <sheetFormatPr defaultColWidth="9.00390625" defaultRowHeight="12.75"/>
  <cols>
    <col min="2" max="2" width="27.25390625" style="0" customWidth="1"/>
    <col min="3" max="3" width="38.75390625" style="0" customWidth="1"/>
  </cols>
  <sheetData>
    <row r="1" spans="1:3" ht="12.75">
      <c r="A1" s="51"/>
      <c r="B1" s="48"/>
      <c r="C1" s="49" t="s">
        <v>388</v>
      </c>
    </row>
    <row r="2" spans="1:3" ht="12.75">
      <c r="A2" s="51"/>
      <c r="B2" s="48"/>
      <c r="C2" s="214" t="s">
        <v>363</v>
      </c>
    </row>
    <row r="3" spans="1:3" ht="12.75">
      <c r="A3" s="51"/>
      <c r="B3" s="48"/>
      <c r="C3" s="214"/>
    </row>
    <row r="4" spans="1:3" ht="33.75" customHeight="1">
      <c r="A4" s="51"/>
      <c r="B4" s="48"/>
      <c r="C4" s="214"/>
    </row>
    <row r="5" spans="1:3" ht="66" customHeight="1">
      <c r="A5" s="231" t="s">
        <v>278</v>
      </c>
      <c r="B5" s="231"/>
      <c r="C5" s="231"/>
    </row>
    <row r="6" spans="1:3" ht="19.5" customHeight="1">
      <c r="A6" s="232" t="s">
        <v>387</v>
      </c>
      <c r="B6" s="232"/>
      <c r="C6" s="232"/>
    </row>
    <row r="7" spans="1:3" ht="13.5" thickBot="1">
      <c r="A7" s="51"/>
      <c r="B7" s="48"/>
      <c r="C7" s="51"/>
    </row>
    <row r="8" spans="1:3" ht="31.5" customHeight="1" thickBot="1">
      <c r="A8" s="227" t="s">
        <v>279</v>
      </c>
      <c r="B8" s="228"/>
      <c r="C8" s="229" t="s">
        <v>238</v>
      </c>
    </row>
    <row r="9" spans="1:3" ht="57.75" customHeight="1" thickBot="1">
      <c r="A9" s="97" t="s">
        <v>280</v>
      </c>
      <c r="B9" s="97" t="s">
        <v>281</v>
      </c>
      <c r="C9" s="230"/>
    </row>
    <row r="10" spans="1:3" ht="34.5" customHeight="1">
      <c r="A10" s="199" t="s">
        <v>157</v>
      </c>
      <c r="B10" s="200"/>
      <c r="C10" s="201" t="s">
        <v>225</v>
      </c>
    </row>
    <row r="11" spans="1:3" ht="96" customHeight="1">
      <c r="A11" s="98" t="s">
        <v>157</v>
      </c>
      <c r="B11" s="64" t="s">
        <v>158</v>
      </c>
      <c r="C11" s="167" t="s">
        <v>159</v>
      </c>
    </row>
    <row r="12" spans="1:3" ht="58.5" customHeight="1">
      <c r="A12" s="98" t="s">
        <v>157</v>
      </c>
      <c r="B12" s="64" t="s">
        <v>192</v>
      </c>
      <c r="C12" s="167" t="s">
        <v>193</v>
      </c>
    </row>
    <row r="13" spans="1:3" ht="71.25" customHeight="1">
      <c r="A13" s="98" t="s">
        <v>157</v>
      </c>
      <c r="B13" s="64" t="s">
        <v>198</v>
      </c>
      <c r="C13" s="167" t="s">
        <v>199</v>
      </c>
    </row>
    <row r="14" spans="1:3" ht="89.25">
      <c r="A14" s="98" t="s">
        <v>157</v>
      </c>
      <c r="B14" s="64" t="s">
        <v>200</v>
      </c>
      <c r="C14" s="167" t="s">
        <v>201</v>
      </c>
    </row>
    <row r="15" spans="1:3" ht="125.25" customHeight="1">
      <c r="A15" s="98" t="s">
        <v>157</v>
      </c>
      <c r="B15" s="64" t="s">
        <v>202</v>
      </c>
      <c r="C15" s="167" t="s">
        <v>203</v>
      </c>
    </row>
    <row r="16" spans="1:3" ht="93" customHeight="1">
      <c r="A16" s="98" t="s">
        <v>157</v>
      </c>
      <c r="B16" s="64" t="s">
        <v>205</v>
      </c>
      <c r="C16" s="167" t="s">
        <v>370</v>
      </c>
    </row>
    <row r="17" spans="1:3" ht="55.5" customHeight="1">
      <c r="A17" s="98" t="s">
        <v>157</v>
      </c>
      <c r="B17" s="64" t="s">
        <v>206</v>
      </c>
      <c r="C17" s="167" t="s">
        <v>207</v>
      </c>
    </row>
    <row r="18" spans="1:3" ht="55.5" customHeight="1" thickBot="1">
      <c r="A18" s="202" t="s">
        <v>157</v>
      </c>
      <c r="B18" s="203" t="s">
        <v>208</v>
      </c>
      <c r="C18" s="204" t="s">
        <v>385</v>
      </c>
    </row>
  </sheetData>
  <mergeCells count="5">
    <mergeCell ref="A8:B8"/>
    <mergeCell ref="C8:C9"/>
    <mergeCell ref="A5:C5"/>
    <mergeCell ref="C2:C4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C1" sqref="C1"/>
    </sheetView>
  </sheetViews>
  <sheetFormatPr defaultColWidth="9.00390625" defaultRowHeight="12.75"/>
  <cols>
    <col min="1" max="1" width="13.25390625" style="0" customWidth="1"/>
    <col min="2" max="2" width="22.00390625" style="0" customWidth="1"/>
    <col min="3" max="3" width="51.625" style="0" customWidth="1"/>
  </cols>
  <sheetData>
    <row r="1" spans="1:3" ht="12.75">
      <c r="A1" s="48"/>
      <c r="B1" s="51"/>
      <c r="C1" s="49" t="s">
        <v>389</v>
      </c>
    </row>
    <row r="2" spans="1:3" ht="12.75">
      <c r="A2" s="48"/>
      <c r="B2" s="51"/>
      <c r="C2" s="49" t="s">
        <v>286</v>
      </c>
    </row>
    <row r="3" spans="1:3" ht="12.75">
      <c r="A3" s="48"/>
      <c r="B3" s="51"/>
      <c r="C3" s="49" t="s">
        <v>367</v>
      </c>
    </row>
    <row r="4" spans="1:3" ht="25.5">
      <c r="A4" s="48"/>
      <c r="B4" s="99"/>
      <c r="C4" s="50" t="s">
        <v>287</v>
      </c>
    </row>
    <row r="5" spans="1:3" ht="82.5" customHeight="1">
      <c r="A5" s="226" t="s">
        <v>282</v>
      </c>
      <c r="B5" s="226"/>
      <c r="C5" s="226"/>
    </row>
    <row r="6" spans="1:5" ht="33" customHeight="1">
      <c r="A6" s="206" t="s">
        <v>378</v>
      </c>
      <c r="B6" s="206"/>
      <c r="C6" s="206"/>
      <c r="D6" s="195"/>
      <c r="E6" s="196"/>
    </row>
    <row r="7" spans="1:3" ht="16.5" thickBot="1">
      <c r="A7" s="100"/>
      <c r="B7" s="100"/>
      <c r="C7" s="96"/>
    </row>
    <row r="8" spans="1:3" ht="33" customHeight="1" thickBot="1">
      <c r="A8" s="233" t="s">
        <v>279</v>
      </c>
      <c r="B8" s="234"/>
      <c r="C8" s="235" t="s">
        <v>238</v>
      </c>
    </row>
    <row r="9" spans="1:3" ht="114.75" customHeight="1" thickBot="1">
      <c r="A9" s="101" t="s">
        <v>280</v>
      </c>
      <c r="B9" s="13" t="s">
        <v>283</v>
      </c>
      <c r="C9" s="236"/>
    </row>
    <row r="10" spans="1:3" ht="30.75" customHeight="1">
      <c r="A10" s="98" t="s">
        <v>157</v>
      </c>
      <c r="B10" s="64"/>
      <c r="C10" s="107" t="s">
        <v>225</v>
      </c>
    </row>
    <row r="11" spans="1:3" ht="39" customHeight="1">
      <c r="A11" s="94" t="s">
        <v>157</v>
      </c>
      <c r="B11" s="103" t="s">
        <v>284</v>
      </c>
      <c r="C11" s="102" t="s">
        <v>265</v>
      </c>
    </row>
    <row r="12" spans="1:3" ht="41.25" customHeight="1" thickBot="1">
      <c r="A12" s="104" t="s">
        <v>157</v>
      </c>
      <c r="B12" s="105" t="s">
        <v>285</v>
      </c>
      <c r="C12" s="106" t="s">
        <v>275</v>
      </c>
    </row>
  </sheetData>
  <mergeCells count="4">
    <mergeCell ref="A5:C5"/>
    <mergeCell ref="A8:B8"/>
    <mergeCell ref="C8:C9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Anna</cp:lastModifiedBy>
  <cp:lastPrinted>2010-09-30T07:38:58Z</cp:lastPrinted>
  <dcterms:created xsi:type="dcterms:W3CDTF">2009-09-03T07:45:13Z</dcterms:created>
  <dcterms:modified xsi:type="dcterms:W3CDTF">2001-12-31T21:55:45Z</dcterms:modified>
  <cp:category/>
  <cp:version/>
  <cp:contentType/>
  <cp:contentStatus/>
</cp:coreProperties>
</file>