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894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/>
  <calcPr fullCalcOnLoad="1"/>
</workbook>
</file>

<file path=xl/sharedStrings.xml><?xml version="1.0" encoding="utf-8"?>
<sst xmlns="http://schemas.openxmlformats.org/spreadsheetml/2006/main" count="329" uniqueCount="113">
  <si>
    <t>Наименование статей</t>
  </si>
  <si>
    <t>Сумма (тыс.руб.)</t>
  </si>
  <si>
    <t>ОБЩЕГОСУДАРСТВЕННЫЕ ВОПРОСЫ</t>
  </si>
  <si>
    <t>0100</t>
  </si>
  <si>
    <t>Другие общегосударственные вопросы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</si>
  <si>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</si>
  <si>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</si>
  <si>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</si>
  <si>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</si>
  <si>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</si>
  <si>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</si>
  <si>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0800</t>
  </si>
  <si>
    <t>0801</t>
  </si>
  <si>
    <t>946</t>
  </si>
  <si>
    <t xml:space="preserve"> ГРБС</t>
  </si>
  <si>
    <t>Код целевой статьи</t>
  </si>
  <si>
    <t>Муниципальный совет Муниципального образования Новоизмайловское</t>
  </si>
  <si>
    <t>919</t>
  </si>
  <si>
    <t>Местная администрация Муниципального образования Новоизмайловское</t>
  </si>
  <si>
    <t>Культура</t>
  </si>
  <si>
    <t>Наименование</t>
  </si>
  <si>
    <t xml:space="preserve">Код 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</si>
  <si>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</si>
  <si>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</si>
  <si>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</si>
  <si>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</si>
  <si>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</si>
  <si>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</si>
  <si>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</si>
  <si>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</si>
  <si>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</si>
  <si>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</si>
  <si>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</si>
  <si>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</si>
  <si>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</si>
  <si>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</si>
  <si>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</si>
  <si>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r>
      <t xml:space="preserve">Сумма </t>
    </r>
    <r>
      <rPr>
        <b/>
        <sz val="10"/>
        <rFont val="Times New Roman"/>
        <family val="1"/>
      </rPr>
      <t>(тыс.руб.)</t>
    </r>
  </si>
  <si>
    <t>946 01 05 02 01 03 0000 510</t>
  </si>
  <si>
    <t>946 01 05 02 01 03 0000 610</t>
  </si>
  <si>
    <t>0113</t>
  </si>
  <si>
    <t xml:space="preserve">Наименование </t>
  </si>
  <si>
    <t>Формирование архивных фондов органов местного самоуправления, муниципальных учреждений и предприятий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</si>
  <si>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</si>
  <si>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</si>
  <si>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КУЛЬТУРА, КИНЕМАТОГРАФИЯ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</si>
  <si>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</si>
  <si>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</si>
  <si>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время, безработных граждан;  участие в организации проведения общественных оплачиваемых работ, ярмарок вакансий и учебных рабочих мест</t>
  </si>
  <si>
    <t>НАЦИОНАЛЬНАЯ ЭКОНОМИКА</t>
  </si>
  <si>
    <t>0400</t>
  </si>
  <si>
    <t>Организация и проведение досуговых мероприятий для жителей муниципального образования</t>
  </si>
  <si>
    <t>Код раздела/ подраздела</t>
  </si>
  <si>
    <t>200</t>
  </si>
  <si>
    <t>800</t>
  </si>
  <si>
    <t>Иные бюджетные ассигнования</t>
  </si>
  <si>
    <t>Код вида расходов (группа)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</si>
  <si>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</si>
  <si>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</si>
  <si>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</si>
  <si>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</si>
  <si>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</si>
  <si>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</si>
  <si>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</si>
  <si>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</si>
  <si>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Расходы на реализацию муниципальной программы "Участие в реализации мер по профилактике дорожно-транспортного травматизма на территории Муниципального образования Новоизмайловское"</t>
  </si>
  <si>
    <t>Благоустройство территории муниципального образования</t>
  </si>
  <si>
    <t>Закупка товаров, работ и услуг для обеспечения государственных (муниципальных) нужд</t>
  </si>
  <si>
    <t>7950000512</t>
  </si>
  <si>
    <t>5100000102</t>
  </si>
  <si>
    <t>6000000161</t>
  </si>
  <si>
    <t>4500000567</t>
  </si>
  <si>
    <t>7960000491</t>
  </si>
  <si>
    <t>Расходы на реализацию муниципальной программы "Участие в деятельности по профилактике правонарушений"</t>
  </si>
  <si>
    <t>Расходы на реализацию муниципальной программы "Участие в установленном порядке в мероприятиях по профилактике незаконного потребления
наркотических средств и психотропных веществ, наркомании"</t>
  </si>
  <si>
    <t>7980000534</t>
  </si>
  <si>
    <t>7990000545</t>
  </si>
  <si>
    <t>01</t>
  </si>
  <si>
    <t>03</t>
  </si>
  <si>
    <t>04</t>
  </si>
  <si>
    <t>13</t>
  </si>
  <si>
    <t>09</t>
  </si>
  <si>
    <t>05</t>
  </si>
  <si>
    <t>07</t>
  </si>
  <si>
    <t>08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</si>
  <si>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табакана территории Муниципального образования Новоизмайловское"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</si>
  <si>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Новоизмайловское"</t>
  </si>
  <si>
    <t>Код раздела/подраздела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</si>
  <si>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Новоизмайловское, социальную и культурную адаптацию мигрантов, профилактику межнациональных (межэтнических) конфликтов»</t>
  </si>
  <si>
    <t>7940000525</t>
  </si>
  <si>
    <t>Другие вопросы в области образования</t>
  </si>
  <si>
    <t>0709</t>
  </si>
  <si>
    <t>0910000447</t>
  </si>
  <si>
    <t>0930000072</t>
  </si>
  <si>
    <t>4510000201</t>
  </si>
  <si>
    <t>Источники финансирования дефицита местного бюджета                                                          МО Новоизмайловское на 2018 год</t>
  </si>
  <si>
    <r>
      <t>Расходы на реализацию муниципальной программы «Формирование комфортной городской среды»</t>
    </r>
    <r>
      <rPr>
        <b/>
        <sz val="12"/>
        <rFont val="Times New Roman"/>
        <family val="1"/>
      </rPr>
      <t xml:space="preserve"> </t>
    </r>
  </si>
  <si>
    <t>к Решению МС МО Новоизмайловское                                        от 27.11.2017 № 101-05  "О бюджете Муниципального образования Новоизмайловское на 2018 год"</t>
  </si>
  <si>
    <t>Приложение № 1</t>
  </si>
  <si>
    <t>Изменения, вносимые в Приложение № 2</t>
  </si>
  <si>
    <t>"Ведомственная структура расходов местного бюджета МО Новоизмайловское на 2018 год"</t>
  </si>
  <si>
    <t>Приложение №2</t>
  </si>
  <si>
    <t>Изменения, вносимые в Приложение № 3</t>
  </si>
  <si>
    <t>"Распределение бюджетных ассигнований местного бюджета МО Новоизмайловское по разделам, подразделам, целевым статьям (муниципальным программам МО Новоизмайловское и непрограммным направлениям деятельности) и группам видов расходов классификации расходов бюджета на 2018 год"</t>
  </si>
  <si>
    <t>Приложение № 4</t>
  </si>
  <si>
    <t xml:space="preserve">"О внесении изменений и дополнений в Решение Муниципального Совета МО Новоизмайловское  "О бюджете Муниципального образования Новоизмайловское на 2018 год" </t>
  </si>
  <si>
    <t>Изменения, вносимые в Приложение № 7</t>
  </si>
  <si>
    <t>"Распределение бюджетных ассигнований местного бюджета МО Новоизмайловское по разделам, подразделам  классификации расходов бюджета на 2018 год"</t>
  </si>
  <si>
    <t>"Приложение №4</t>
  </si>
  <si>
    <t>Приложение № 3</t>
  </si>
  <si>
    <t xml:space="preserve">к Решению МС МО Новоизмайловское от 26.09.2018 № 116-05 "О внесении изменений и дополнений в Решение Муниципального Совета МО Новоизмайловское  "О бюджете Муниципального образования Новоизмайловское на 2018 год" </t>
  </si>
  <si>
    <t xml:space="preserve">к Решению МС МО Новоизмайловское                                        от 26.09.2018 № 116-05 "О внесении изменений и дополнений в Решение Муниципального Совета МО Новоизмайловское  "О бюджете Муниципального образования Новоизмайловское на 2018 год" </t>
  </si>
  <si>
    <t>к Решению МС МО Новоизмайловское от 26.09.2018 № 116-05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</si>
</sst>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80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18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180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32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18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8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181" fontId="6" fillId="3" borderId="11" xfId="0" applyNumberFormat="1" applyFont="1" applyFill="1" applyBorder="1" applyAlignment="1" applyProtection="1">
      <alignment vertical="center" wrapText="1"/>
      <protection/>
    </xf>
    <xf numFmtId="180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80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Alignment="1">
      <alignment/>
    </xf>
    <xf numFmtId="180" fontId="2" fillId="33" borderId="11" xfId="0" applyNumberFormat="1" applyFont="1" applyFill="1" applyBorder="1" applyAlignment="1" applyProtection="1">
      <alignment horizontal="center" vertical="center" wrapText="1"/>
      <protection/>
    </xf>
    <xf numFmtId="180" fontId="5" fillId="34" borderId="17" xfId="0" applyNumberFormat="1" applyFont="1" applyFill="1" applyBorder="1" applyAlignment="1" applyProtection="1">
      <alignment horizontal="center" vertical="center" wrapText="1"/>
      <protection/>
    </xf>
    <xf numFmtId="180" fontId="5" fillId="34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180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vertical="center" wrapText="1"/>
      <protection locked="0"/>
    </xf>
    <xf numFmtId="180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180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2" fontId="1" fillId="0" borderId="18" xfId="0" applyNumberFormat="1" applyFont="1" applyBorder="1" applyAlignment="1" applyProtection="1">
      <alignment horizontal="center" vertical="center" wrapText="1"/>
      <protection locked="0"/>
    </xf>
    <xf numFmtId="2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top" wrapTex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8" xfId="0" applyNumberFormat="1" applyFont="1" applyBorder="1" applyAlignment="1" applyProtection="1">
      <alignment vertical="center" wrapText="1"/>
      <protection locked="0"/>
    </xf>
    <xf numFmtId="49" fontId="1" fillId="0" borderId="18" xfId="0" applyNumberFormat="1" applyFont="1" applyBorder="1" applyAlignment="1" applyProtection="1">
      <alignment vertical="top" wrapText="1"/>
      <protection locked="0"/>
    </xf>
    <xf numFmtId="49" fontId="1" fillId="0" borderId="18" xfId="0" applyNumberFormat="1" applyFont="1" applyFill="1" applyBorder="1" applyAlignment="1" applyProtection="1">
      <alignment horizontal="left" vertical="top" wrapText="1"/>
      <protection locked="0"/>
    </xf>
    <xf numFmtId="0" fontId="1" fillId="0" borderId="18" xfId="0" applyNumberFormat="1" applyFont="1" applyFill="1" applyBorder="1" applyAlignment="1" applyProtection="1">
      <alignment horizontal="left" vertical="top" wrapText="1"/>
      <protection locked="0"/>
    </xf>
    <xf numFmtId="0" fontId="1" fillId="0" borderId="18" xfId="0" applyNumberFormat="1" applyFont="1" applyBorder="1" applyAlignment="1" applyProtection="1">
      <alignment horizontal="left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left" vertical="center" wrapText="1"/>
      <protection locked="0"/>
    </xf>
    <xf numFmtId="49" fontId="1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6" xfId="0" applyNumberFormat="1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 applyProtection="1">
      <alignment vertical="center" wrapText="1"/>
      <protection locked="0"/>
    </xf>
    <xf numFmtId="180" fontId="5" fillId="34" borderId="17" xfId="0" applyNumberFormat="1" applyFont="1" applyFill="1" applyBorder="1" applyAlignment="1" applyProtection="1">
      <alignment horizontal="center"/>
      <protection locked="0"/>
    </xf>
    <xf numFmtId="0" fontId="1" fillId="0" borderId="27" xfId="0" applyNumberFormat="1" applyFont="1" applyBorder="1" applyAlignment="1">
      <alignment wrapText="1"/>
    </xf>
    <xf numFmtId="49" fontId="3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180" fontId="6" fillId="0" borderId="28" xfId="0" applyNumberFormat="1" applyFont="1" applyFill="1" applyBorder="1" applyAlignment="1" applyProtection="1">
      <alignment horizontal="right" vertical="center" wrapText="1"/>
      <protection/>
    </xf>
    <xf numFmtId="180" fontId="6" fillId="0" borderId="29" xfId="0" applyNumberFormat="1" applyFont="1" applyFill="1" applyBorder="1" applyAlignment="1" applyProtection="1">
      <alignment horizontal="right" vertical="center" wrapText="1"/>
      <protection/>
    </xf>
    <xf numFmtId="180" fontId="6" fillId="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49" fontId="3" fillId="0" borderId="28" xfId="0" applyNumberFormat="1" applyFont="1" applyBorder="1" applyAlignment="1" applyProtection="1">
      <alignment horizontal="left" vertical="center" wrapText="1"/>
      <protection locked="0"/>
    </xf>
    <xf numFmtId="49" fontId="3" fillId="0" borderId="29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right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31.875" style="0" customWidth="1"/>
    <col min="2" max="2" width="6.625" style="0" customWidth="1"/>
    <col min="3" max="3" width="9.625" style="0" customWidth="1"/>
    <col min="4" max="4" width="14.375" style="0" customWidth="1"/>
    <col min="5" max="5" width="8.00390625" style="0" customWidth="1"/>
    <col min="6" max="6" width="13.75390625" style="0" customWidth="1"/>
  </cols>
  <sheetData>
    <row r="1" spans="1:6" ht="12.75">
      <c r="A1" s="2"/>
      <c r="B1" s="2"/>
      <c r="C1" s="70" t="s">
        <v>98</v>
      </c>
      <c r="D1" s="70"/>
      <c r="E1" s="70"/>
      <c r="F1" s="70"/>
    </row>
    <row r="2" spans="1:6" ht="12.75" customHeight="1">
      <c r="A2" s="2"/>
      <c r="B2" s="72" t="s">
        <v>110</v>
      </c>
      <c r="C2" s="72"/>
      <c r="D2" s="72"/>
      <c r="E2" s="72"/>
      <c r="F2" s="72"/>
    </row>
    <row r="3" spans="1:6" ht="12.75">
      <c r="A3" s="2"/>
      <c r="B3" s="72"/>
      <c r="C3" s="72"/>
      <c r="D3" s="72"/>
      <c r="E3" s="72"/>
      <c r="F3" s="72"/>
    </row>
    <row r="4" spans="1:6" ht="33.75" customHeight="1">
      <c r="A4" s="2"/>
      <c r="B4" s="72"/>
      <c r="C4" s="72"/>
      <c r="D4" s="72"/>
      <c r="E4" s="72"/>
      <c r="F4" s="72"/>
    </row>
    <row r="5" spans="1:6" ht="18.75" customHeight="1">
      <c r="A5" s="71" t="s">
        <v>99</v>
      </c>
      <c r="B5" s="71"/>
      <c r="C5" s="71"/>
      <c r="D5" s="71"/>
      <c r="E5" s="71"/>
      <c r="F5" s="71"/>
    </row>
    <row r="6" spans="1:6" ht="31.5" customHeight="1" thickBot="1">
      <c r="A6" s="71" t="s">
        <v>100</v>
      </c>
      <c r="B6" s="71"/>
      <c r="C6" s="71"/>
      <c r="D6" s="71"/>
      <c r="E6" s="71"/>
      <c r="F6" s="71"/>
    </row>
    <row r="7" spans="1:6" ht="54.75" customHeight="1" thickBot="1">
      <c r="A7" s="57" t="s">
        <v>0</v>
      </c>
      <c r="B7" s="4" t="s">
        <v>14</v>
      </c>
      <c r="C7" s="4" t="s">
        <v>52</v>
      </c>
      <c r="D7" s="4" t="s">
        <v>15</v>
      </c>
      <c r="E7" s="4" t="s">
        <v>56</v>
      </c>
      <c r="F7" s="24" t="s">
        <v>1</v>
      </c>
    </row>
    <row r="8" spans="1:6" ht="51.75" customHeight="1" thickBot="1">
      <c r="A8" s="65" t="s">
        <v>16</v>
      </c>
      <c r="B8" s="1" t="s">
        <v>17</v>
      </c>
      <c r="C8" s="4"/>
      <c r="D8" s="4"/>
      <c r="E8" s="4"/>
      <c r="F8" s="5">
        <f>F9</f>
        <v>60</v>
      </c>
    </row>
    <row r="9" spans="1:6" ht="25.5" customHeight="1">
      <c r="A9" s="50" t="s">
        <v>4</v>
      </c>
      <c r="B9" s="6" t="s">
        <v>17</v>
      </c>
      <c r="C9" s="6" t="s">
        <v>40</v>
      </c>
      <c r="D9" s="6"/>
      <c r="E9" s="6"/>
      <c r="F9" s="39">
        <f>F10</f>
        <v>60</v>
      </c>
    </row>
    <row r="10" spans="1:6" ht="69" customHeight="1">
      <c r="A10" s="49" t="s">
        <v>43</v>
      </c>
      <c r="B10" s="6" t="s">
        <v>17</v>
      </c>
      <c r="C10" s="6" t="s">
        <v>40</v>
      </c>
      <c r="D10" s="6" t="s">
        <v>92</v>
      </c>
      <c r="E10" s="6"/>
      <c r="F10" s="12">
        <f>F11</f>
        <v>60</v>
      </c>
    </row>
    <row r="11" spans="1:6" ht="19.5" customHeight="1" thickBot="1">
      <c r="A11" s="60" t="s">
        <v>55</v>
      </c>
      <c r="B11" s="6" t="s">
        <v>17</v>
      </c>
      <c r="C11" s="6" t="s">
        <v>40</v>
      </c>
      <c r="D11" s="6" t="s">
        <v>92</v>
      </c>
      <c r="E11" s="6" t="s">
        <v>54</v>
      </c>
      <c r="F11" s="13">
        <v>60</v>
      </c>
    </row>
    <row r="12" spans="1:6" ht="44.25" customHeight="1" thickBot="1">
      <c r="A12" s="65" t="s">
        <v>18</v>
      </c>
      <c r="B12" s="1" t="s">
        <v>13</v>
      </c>
      <c r="C12" s="4"/>
      <c r="D12" s="4"/>
      <c r="E12" s="4"/>
      <c r="F12" s="5">
        <f>F13+F21+F25+F32+F40</f>
        <v>6764</v>
      </c>
    </row>
    <row r="13" spans="1:6" ht="25.5" customHeight="1">
      <c r="A13" s="66" t="s">
        <v>57</v>
      </c>
      <c r="B13" s="6" t="s">
        <v>13</v>
      </c>
      <c r="C13" s="6" t="s">
        <v>3</v>
      </c>
      <c r="D13" s="6"/>
      <c r="E13" s="6"/>
      <c r="F13" s="43">
        <f>F14</f>
        <v>143.5</v>
      </c>
    </row>
    <row r="14" spans="1:6" ht="26.25" customHeight="1">
      <c r="A14" s="50" t="s">
        <v>4</v>
      </c>
      <c r="B14" s="6" t="s">
        <v>13</v>
      </c>
      <c r="C14" s="6" t="s">
        <v>40</v>
      </c>
      <c r="D14" s="6"/>
      <c r="E14" s="6"/>
      <c r="F14" s="33">
        <f>F15+F17+F19</f>
        <v>143.5</v>
      </c>
    </row>
    <row r="15" spans="1:6" ht="54.75" customHeight="1">
      <c r="A15" s="53" t="s">
        <v>42</v>
      </c>
      <c r="B15" s="6" t="s">
        <v>13</v>
      </c>
      <c r="C15" s="6" t="s">
        <v>40</v>
      </c>
      <c r="D15" s="6" t="s">
        <v>93</v>
      </c>
      <c r="E15" s="38"/>
      <c r="F15" s="12">
        <f>F16</f>
        <v>150</v>
      </c>
    </row>
    <row r="16" spans="1:6" ht="39.75" customHeight="1">
      <c r="A16" s="51" t="s">
        <v>67</v>
      </c>
      <c r="B16" s="6" t="s">
        <v>13</v>
      </c>
      <c r="C16" s="6" t="s">
        <v>40</v>
      </c>
      <c r="D16" s="6" t="s">
        <v>93</v>
      </c>
      <c r="E16" s="38" t="s">
        <v>53</v>
      </c>
      <c r="F16" s="11">
        <v>150</v>
      </c>
    </row>
    <row r="17" spans="1:6" ht="96" customHeight="1">
      <c r="A17" s="54" t="s">
        <v>74</v>
      </c>
      <c r="B17" s="41" t="s">
        <v>13</v>
      </c>
      <c r="C17" s="41" t="s">
        <v>40</v>
      </c>
      <c r="D17" s="41" t="s">
        <v>75</v>
      </c>
      <c r="E17" s="41"/>
      <c r="F17" s="12">
        <f>F18</f>
        <v>-5</v>
      </c>
    </row>
    <row r="18" spans="1:6" ht="40.5" customHeight="1">
      <c r="A18" s="51" t="s">
        <v>67</v>
      </c>
      <c r="B18" s="41" t="s">
        <v>13</v>
      </c>
      <c r="C18" s="41" t="s">
        <v>40</v>
      </c>
      <c r="D18" s="41" t="s">
        <v>75</v>
      </c>
      <c r="E18" s="41" t="s">
        <v>53</v>
      </c>
      <c r="F18" s="11">
        <v>-5</v>
      </c>
    </row>
    <row r="19" spans="1:6" ht="111" customHeight="1">
      <c r="A19" s="55" t="s">
        <v>85</v>
      </c>
      <c r="B19" s="41" t="s">
        <v>13</v>
      </c>
      <c r="C19" s="41" t="s">
        <v>40</v>
      </c>
      <c r="D19" s="41" t="s">
        <v>76</v>
      </c>
      <c r="E19" s="41"/>
      <c r="F19" s="12">
        <f>F20</f>
        <v>-1.5</v>
      </c>
    </row>
    <row r="20" spans="1:6" ht="40.5" customHeight="1">
      <c r="A20" s="51" t="s">
        <v>67</v>
      </c>
      <c r="B20" s="41" t="s">
        <v>13</v>
      </c>
      <c r="C20" s="41" t="s">
        <v>40</v>
      </c>
      <c r="D20" s="41" t="s">
        <v>76</v>
      </c>
      <c r="E20" s="41" t="s">
        <v>53</v>
      </c>
      <c r="F20" s="11">
        <v>-1.5</v>
      </c>
    </row>
    <row r="21" spans="1:6" ht="18" customHeight="1">
      <c r="A21" s="49" t="s">
        <v>58</v>
      </c>
      <c r="B21" s="6" t="s">
        <v>13</v>
      </c>
      <c r="C21" s="6" t="s">
        <v>50</v>
      </c>
      <c r="D21" s="6"/>
      <c r="E21" s="6"/>
      <c r="F21" s="43">
        <f>F22</f>
        <v>-11.3</v>
      </c>
    </row>
    <row r="22" spans="1:6" ht="18.75" customHeight="1">
      <c r="A22" s="49" t="s">
        <v>46</v>
      </c>
      <c r="B22" s="6" t="s">
        <v>13</v>
      </c>
      <c r="C22" s="6" t="s">
        <v>47</v>
      </c>
      <c r="D22" s="6"/>
      <c r="E22" s="6"/>
      <c r="F22" s="39">
        <f>F23</f>
        <v>-11.3</v>
      </c>
    </row>
    <row r="23" spans="1:6" ht="120.75" customHeight="1">
      <c r="A23" s="56" t="s">
        <v>48</v>
      </c>
      <c r="B23" s="6" t="s">
        <v>13</v>
      </c>
      <c r="C23" s="6" t="s">
        <v>47</v>
      </c>
      <c r="D23" s="6" t="s">
        <v>69</v>
      </c>
      <c r="E23" s="6"/>
      <c r="F23" s="8">
        <f>F24</f>
        <v>-11.3</v>
      </c>
    </row>
    <row r="24" spans="1:6" ht="43.5" customHeight="1">
      <c r="A24" s="51" t="s">
        <v>67</v>
      </c>
      <c r="B24" s="6" t="s">
        <v>13</v>
      </c>
      <c r="C24" s="6" t="s">
        <v>47</v>
      </c>
      <c r="D24" s="6" t="s">
        <v>69</v>
      </c>
      <c r="E24" s="6" t="s">
        <v>53</v>
      </c>
      <c r="F24" s="13">
        <v>-11.3</v>
      </c>
    </row>
    <row r="25" spans="1:6" ht="18" customHeight="1">
      <c r="A25" s="49" t="s">
        <v>59</v>
      </c>
      <c r="B25" s="6" t="s">
        <v>13</v>
      </c>
      <c r="C25" s="6" t="s">
        <v>6</v>
      </c>
      <c r="D25" s="6"/>
      <c r="E25" s="6"/>
      <c r="F25" s="44">
        <f>F26</f>
        <v>3763.8</v>
      </c>
    </row>
    <row r="26" spans="1:6" ht="21" customHeight="1">
      <c r="A26" s="49" t="s">
        <v>7</v>
      </c>
      <c r="B26" s="6" t="s">
        <v>13</v>
      </c>
      <c r="C26" s="6" t="s">
        <v>8</v>
      </c>
      <c r="D26" s="6"/>
      <c r="E26" s="6"/>
      <c r="F26" s="33">
        <f>F27+F30</f>
        <v>3763.8</v>
      </c>
    </row>
    <row r="27" spans="1:6" ht="30" customHeight="1">
      <c r="A27" s="49" t="s">
        <v>66</v>
      </c>
      <c r="B27" s="6" t="s">
        <v>13</v>
      </c>
      <c r="C27" s="6" t="s">
        <v>8</v>
      </c>
      <c r="D27" s="6" t="s">
        <v>70</v>
      </c>
      <c r="E27" s="6"/>
      <c r="F27" s="8">
        <f>F28+F29</f>
        <v>3145</v>
      </c>
    </row>
    <row r="28" spans="1:6" ht="40.5" customHeight="1">
      <c r="A28" s="51" t="s">
        <v>67</v>
      </c>
      <c r="B28" s="6" t="s">
        <v>13</v>
      </c>
      <c r="C28" s="6" t="s">
        <v>8</v>
      </c>
      <c r="D28" s="6" t="s">
        <v>70</v>
      </c>
      <c r="E28" s="6" t="s">
        <v>53</v>
      </c>
      <c r="F28" s="7">
        <v>3095</v>
      </c>
    </row>
    <row r="29" spans="1:6" ht="25.5" customHeight="1">
      <c r="A29" s="60" t="s">
        <v>55</v>
      </c>
      <c r="B29" s="6" t="s">
        <v>13</v>
      </c>
      <c r="C29" s="6" t="s">
        <v>8</v>
      </c>
      <c r="D29" s="6" t="s">
        <v>70</v>
      </c>
      <c r="E29" s="6" t="s">
        <v>54</v>
      </c>
      <c r="F29" s="7">
        <v>50</v>
      </c>
    </row>
    <row r="30" spans="1:6" ht="54.75" customHeight="1">
      <c r="A30" s="67" t="s">
        <v>96</v>
      </c>
      <c r="B30" s="6" t="s">
        <v>13</v>
      </c>
      <c r="C30" s="6" t="s">
        <v>8</v>
      </c>
      <c r="D30" s="6">
        <v>7930000151</v>
      </c>
      <c r="E30" s="6"/>
      <c r="F30" s="8">
        <f>F31</f>
        <v>618.8</v>
      </c>
    </row>
    <row r="31" spans="1:6" ht="40.5" customHeight="1">
      <c r="A31" s="51" t="s">
        <v>67</v>
      </c>
      <c r="B31" s="6" t="s">
        <v>13</v>
      </c>
      <c r="C31" s="6" t="s">
        <v>8</v>
      </c>
      <c r="D31" s="6">
        <v>7930000151</v>
      </c>
      <c r="E31" s="6" t="s">
        <v>53</v>
      </c>
      <c r="F31" s="7">
        <v>618.8</v>
      </c>
    </row>
    <row r="32" spans="1:6" ht="18.75" customHeight="1">
      <c r="A32" s="50" t="s">
        <v>60</v>
      </c>
      <c r="B32" s="6" t="s">
        <v>13</v>
      </c>
      <c r="C32" s="6" t="s">
        <v>10</v>
      </c>
      <c r="D32" s="6"/>
      <c r="E32" s="6"/>
      <c r="F32" s="43">
        <f>F33</f>
        <v>27</v>
      </c>
    </row>
    <row r="33" spans="1:6" ht="31.5" customHeight="1">
      <c r="A33" s="50" t="s">
        <v>90</v>
      </c>
      <c r="B33" s="6" t="s">
        <v>13</v>
      </c>
      <c r="C33" s="6" t="s">
        <v>91</v>
      </c>
      <c r="D33" s="6"/>
      <c r="E33" s="6"/>
      <c r="F33" s="33">
        <f>F34+F36+F38</f>
        <v>27</v>
      </c>
    </row>
    <row r="34" spans="1:6" ht="194.25" customHeight="1">
      <c r="A34" s="64" t="s">
        <v>88</v>
      </c>
      <c r="B34" s="6" t="s">
        <v>13</v>
      </c>
      <c r="C34" s="6" t="s">
        <v>91</v>
      </c>
      <c r="D34" s="6" t="s">
        <v>89</v>
      </c>
      <c r="E34" s="6"/>
      <c r="F34" s="12">
        <f>F35</f>
        <v>1</v>
      </c>
    </row>
    <row r="35" spans="1:6" ht="39.75" customHeight="1">
      <c r="A35" s="51" t="s">
        <v>67</v>
      </c>
      <c r="B35" s="6" t="s">
        <v>13</v>
      </c>
      <c r="C35" s="6" t="s">
        <v>91</v>
      </c>
      <c r="D35" s="6" t="s">
        <v>89</v>
      </c>
      <c r="E35" s="6" t="s">
        <v>53</v>
      </c>
      <c r="F35" s="11">
        <v>1</v>
      </c>
    </row>
    <row r="36" spans="1:6" ht="53.25" customHeight="1">
      <c r="A36" s="50" t="s">
        <v>73</v>
      </c>
      <c r="B36" s="6" t="s">
        <v>13</v>
      </c>
      <c r="C36" s="6" t="s">
        <v>91</v>
      </c>
      <c r="D36" s="6" t="s">
        <v>68</v>
      </c>
      <c r="E36" s="6"/>
      <c r="F36" s="12">
        <f>F37</f>
        <v>6</v>
      </c>
    </row>
    <row r="37" spans="1:6" ht="39.75" customHeight="1">
      <c r="A37" s="51" t="s">
        <v>67</v>
      </c>
      <c r="B37" s="6" t="s">
        <v>13</v>
      </c>
      <c r="C37" s="6" t="s">
        <v>91</v>
      </c>
      <c r="D37" s="6" t="s">
        <v>68</v>
      </c>
      <c r="E37" s="6" t="s">
        <v>53</v>
      </c>
      <c r="F37" s="11">
        <v>6</v>
      </c>
    </row>
    <row r="38" spans="1:6" ht="77.25" customHeight="1">
      <c r="A38" s="50" t="s">
        <v>65</v>
      </c>
      <c r="B38" s="6" t="s">
        <v>13</v>
      </c>
      <c r="C38" s="6" t="s">
        <v>91</v>
      </c>
      <c r="D38" s="6" t="s">
        <v>72</v>
      </c>
      <c r="E38" s="6"/>
      <c r="F38" s="12">
        <f>F39</f>
        <v>20</v>
      </c>
    </row>
    <row r="39" spans="1:6" ht="42" customHeight="1">
      <c r="A39" s="51" t="s">
        <v>67</v>
      </c>
      <c r="B39" s="6" t="s">
        <v>13</v>
      </c>
      <c r="C39" s="6" t="s">
        <v>91</v>
      </c>
      <c r="D39" s="6" t="s">
        <v>72</v>
      </c>
      <c r="E39" s="6" t="s">
        <v>53</v>
      </c>
      <c r="F39" s="11">
        <v>20</v>
      </c>
    </row>
    <row r="40" spans="1:6" ht="17.25" customHeight="1">
      <c r="A40" s="50" t="s">
        <v>61</v>
      </c>
      <c r="B40" s="6" t="s">
        <v>13</v>
      </c>
      <c r="C40" s="6" t="s">
        <v>11</v>
      </c>
      <c r="D40" s="6"/>
      <c r="E40" s="6"/>
      <c r="F40" s="44">
        <f>F41</f>
        <v>2841</v>
      </c>
    </row>
    <row r="41" spans="1:6" ht="18" customHeight="1">
      <c r="A41" s="50" t="s">
        <v>19</v>
      </c>
      <c r="B41" s="6" t="s">
        <v>13</v>
      </c>
      <c r="C41" s="6" t="s">
        <v>12</v>
      </c>
      <c r="D41" s="6"/>
      <c r="E41" s="6"/>
      <c r="F41" s="33">
        <f>F44+F42</f>
        <v>2841</v>
      </c>
    </row>
    <row r="42" spans="1:6" ht="43.5" customHeight="1">
      <c r="A42" s="49" t="s">
        <v>51</v>
      </c>
      <c r="B42" s="6" t="s">
        <v>13</v>
      </c>
      <c r="C42" s="6" t="s">
        <v>12</v>
      </c>
      <c r="D42" s="6" t="s">
        <v>71</v>
      </c>
      <c r="E42" s="6"/>
      <c r="F42" s="12">
        <f>F43</f>
        <v>291</v>
      </c>
    </row>
    <row r="43" spans="1:6" ht="45.75" customHeight="1">
      <c r="A43" s="51" t="s">
        <v>67</v>
      </c>
      <c r="B43" s="6" t="s">
        <v>13</v>
      </c>
      <c r="C43" s="6" t="s">
        <v>12</v>
      </c>
      <c r="D43" s="6" t="s">
        <v>71</v>
      </c>
      <c r="E43" s="6" t="s">
        <v>53</v>
      </c>
      <c r="F43" s="11">
        <v>291</v>
      </c>
    </row>
    <row r="44" spans="1:6" ht="57" customHeight="1">
      <c r="A44" s="50" t="s">
        <v>44</v>
      </c>
      <c r="B44" s="6" t="s">
        <v>13</v>
      </c>
      <c r="C44" s="6" t="s">
        <v>12</v>
      </c>
      <c r="D44" s="6" t="s">
        <v>94</v>
      </c>
      <c r="E44" s="6"/>
      <c r="F44" s="8">
        <f>F45</f>
        <v>2550</v>
      </c>
    </row>
    <row r="45" spans="1:6" ht="44.25" customHeight="1" thickBot="1">
      <c r="A45" s="51" t="s">
        <v>67</v>
      </c>
      <c r="B45" s="6" t="s">
        <v>13</v>
      </c>
      <c r="C45" s="6" t="s">
        <v>12</v>
      </c>
      <c r="D45" s="6" t="s">
        <v>94</v>
      </c>
      <c r="E45" s="6" t="s">
        <v>53</v>
      </c>
      <c r="F45" s="7">
        <v>2550</v>
      </c>
    </row>
    <row r="46" spans="1:6" ht="19.5" thickBot="1">
      <c r="A46" s="68"/>
      <c r="B46" s="69"/>
      <c r="C46" s="69"/>
      <c r="D46" s="69"/>
      <c r="E46" s="69"/>
      <c r="F46" s="26">
        <f>F8+F12</f>
        <v>6824</v>
      </c>
    </row>
  </sheetData>
  <sheetProtection/>
  <mergeCells count="5">
    <mergeCell ref="A46:E46"/>
    <mergeCell ref="C1:F1"/>
    <mergeCell ref="A6:F6"/>
    <mergeCell ref="B2:F4"/>
    <mergeCell ref="A5:F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J6" sqref="J6"/>
    </sheetView>
  </sheetViews>
  <sheetFormatPr defaultColWidth="9.00390625" defaultRowHeight="12.75"/>
  <cols>
    <col min="1" max="1" width="34.75390625" style="0" customWidth="1"/>
    <col min="2" max="2" width="8.125" style="0" customWidth="1"/>
    <col min="3" max="3" width="16.875" style="0" customWidth="1"/>
    <col min="4" max="4" width="10.375" style="0" customWidth="1"/>
    <col min="5" max="5" width="14.25390625" style="0" customWidth="1"/>
  </cols>
  <sheetData>
    <row r="1" spans="1:5" ht="12.75">
      <c r="A1" s="2"/>
      <c r="B1" s="3"/>
      <c r="C1" s="76" t="s">
        <v>101</v>
      </c>
      <c r="D1" s="76"/>
      <c r="E1" s="76"/>
    </row>
    <row r="2" spans="1:5" ht="12.75">
      <c r="A2" s="2"/>
      <c r="B2" s="77" t="s">
        <v>110</v>
      </c>
      <c r="C2" s="77"/>
      <c r="D2" s="77"/>
      <c r="E2" s="77"/>
    </row>
    <row r="3" spans="1:5" ht="12.75">
      <c r="A3" s="2"/>
      <c r="B3" s="77"/>
      <c r="C3" s="77"/>
      <c r="D3" s="77"/>
      <c r="E3" s="77"/>
    </row>
    <row r="4" spans="1:5" ht="24.75" customHeight="1">
      <c r="A4" s="2"/>
      <c r="B4" s="77"/>
      <c r="C4" s="77"/>
      <c r="D4" s="77"/>
      <c r="E4" s="77"/>
    </row>
    <row r="5" spans="1:5" ht="24.75" customHeight="1">
      <c r="A5" s="71" t="s">
        <v>102</v>
      </c>
      <c r="B5" s="71"/>
      <c r="C5" s="71"/>
      <c r="D5" s="71"/>
      <c r="E5" s="78"/>
    </row>
    <row r="6" spans="1:5" ht="78" customHeight="1" thickBot="1">
      <c r="A6" s="71" t="s">
        <v>103</v>
      </c>
      <c r="B6" s="71"/>
      <c r="C6" s="71"/>
      <c r="D6" s="71"/>
      <c r="E6" s="78"/>
    </row>
    <row r="7" spans="1:5" ht="60" customHeight="1" thickBot="1">
      <c r="A7" s="57" t="s">
        <v>20</v>
      </c>
      <c r="B7" s="4" t="s">
        <v>87</v>
      </c>
      <c r="C7" s="4" t="s">
        <v>15</v>
      </c>
      <c r="D7" s="4" t="s">
        <v>56</v>
      </c>
      <c r="E7" s="58" t="s">
        <v>1</v>
      </c>
    </row>
    <row r="8" spans="1:5" ht="28.5" customHeight="1" thickBot="1">
      <c r="A8" s="42" t="s">
        <v>2</v>
      </c>
      <c r="B8" s="21" t="s">
        <v>77</v>
      </c>
      <c r="C8" s="16"/>
      <c r="D8" s="16"/>
      <c r="E8" s="35">
        <f>E9</f>
        <v>203.5</v>
      </c>
    </row>
    <row r="9" spans="1:5" ht="17.25" customHeight="1">
      <c r="A9" s="52" t="s">
        <v>4</v>
      </c>
      <c r="B9" s="19" t="s">
        <v>80</v>
      </c>
      <c r="C9" s="18"/>
      <c r="D9" s="18"/>
      <c r="E9" s="37">
        <f>E10+E12+E14+E16</f>
        <v>203.5</v>
      </c>
    </row>
    <row r="10" spans="1:5" ht="54" customHeight="1">
      <c r="A10" s="53" t="s">
        <v>42</v>
      </c>
      <c r="B10" s="6" t="s">
        <v>40</v>
      </c>
      <c r="C10" s="6" t="s">
        <v>93</v>
      </c>
      <c r="D10" s="6"/>
      <c r="E10" s="11">
        <f>E11</f>
        <v>150</v>
      </c>
    </row>
    <row r="11" spans="1:5" ht="44.25" customHeight="1">
      <c r="A11" s="49" t="s">
        <v>67</v>
      </c>
      <c r="B11" s="6" t="s">
        <v>40</v>
      </c>
      <c r="C11" s="6" t="s">
        <v>93</v>
      </c>
      <c r="D11" s="6" t="s">
        <v>53</v>
      </c>
      <c r="E11" s="11">
        <f>'Приложение 1'!F16</f>
        <v>150</v>
      </c>
    </row>
    <row r="12" spans="1:5" ht="56.25" customHeight="1">
      <c r="A12" s="49" t="s">
        <v>43</v>
      </c>
      <c r="B12" s="6" t="s">
        <v>40</v>
      </c>
      <c r="C12" s="6" t="s">
        <v>92</v>
      </c>
      <c r="D12" s="6"/>
      <c r="E12" s="11">
        <f>E13</f>
        <v>60</v>
      </c>
    </row>
    <row r="13" spans="1:5" ht="23.25" customHeight="1">
      <c r="A13" s="51" t="s">
        <v>55</v>
      </c>
      <c r="B13" s="6" t="s">
        <v>40</v>
      </c>
      <c r="C13" s="6" t="s">
        <v>92</v>
      </c>
      <c r="D13" s="6" t="s">
        <v>54</v>
      </c>
      <c r="E13" s="11">
        <f>'Приложение 1'!F11</f>
        <v>60</v>
      </c>
    </row>
    <row r="14" spans="1:5" ht="79.5" customHeight="1">
      <c r="A14" s="54" t="s">
        <v>74</v>
      </c>
      <c r="B14" s="41" t="s">
        <v>40</v>
      </c>
      <c r="C14" s="41" t="s">
        <v>75</v>
      </c>
      <c r="D14" s="41"/>
      <c r="E14" s="11">
        <f>E15</f>
        <v>-5</v>
      </c>
    </row>
    <row r="15" spans="1:5" ht="43.5" customHeight="1">
      <c r="A15" s="51" t="s">
        <v>67</v>
      </c>
      <c r="B15" s="41" t="s">
        <v>40</v>
      </c>
      <c r="C15" s="41" t="s">
        <v>75</v>
      </c>
      <c r="D15" s="41" t="s">
        <v>53</v>
      </c>
      <c r="E15" s="11">
        <f>'Приложение 1'!F18</f>
        <v>-5</v>
      </c>
    </row>
    <row r="16" spans="1:5" ht="92.25" customHeight="1">
      <c r="A16" s="55" t="s">
        <v>86</v>
      </c>
      <c r="B16" s="41" t="s">
        <v>40</v>
      </c>
      <c r="C16" s="41" t="s">
        <v>76</v>
      </c>
      <c r="D16" s="41"/>
      <c r="E16" s="11">
        <f>E17</f>
        <v>-1.5</v>
      </c>
    </row>
    <row r="17" spans="1:5" ht="45.75" customHeight="1" thickBot="1">
      <c r="A17" s="60" t="s">
        <v>67</v>
      </c>
      <c r="B17" s="40" t="s">
        <v>40</v>
      </c>
      <c r="C17" s="40" t="s">
        <v>76</v>
      </c>
      <c r="D17" s="40" t="s">
        <v>53</v>
      </c>
      <c r="E17" s="15">
        <f>'Приложение 1'!F20</f>
        <v>-1.5</v>
      </c>
    </row>
    <row r="18" spans="1:6" ht="28.5" customHeight="1" thickBot="1">
      <c r="A18" s="42" t="s">
        <v>49</v>
      </c>
      <c r="B18" s="21" t="s">
        <v>79</v>
      </c>
      <c r="C18" s="16"/>
      <c r="D18" s="16"/>
      <c r="E18" s="35">
        <f>E19</f>
        <v>-11.3</v>
      </c>
      <c r="F18" s="34"/>
    </row>
    <row r="19" spans="1:5" ht="17.25" customHeight="1">
      <c r="A19" s="59" t="s">
        <v>46</v>
      </c>
      <c r="B19" s="20" t="s">
        <v>77</v>
      </c>
      <c r="C19" s="20"/>
      <c r="D19" s="20"/>
      <c r="E19" s="36">
        <f>E20</f>
        <v>-11.3</v>
      </c>
    </row>
    <row r="20" spans="1:5" ht="110.25" customHeight="1">
      <c r="A20" s="56" t="s">
        <v>48</v>
      </c>
      <c r="B20" s="6" t="s">
        <v>47</v>
      </c>
      <c r="C20" s="6" t="s">
        <v>69</v>
      </c>
      <c r="D20" s="6"/>
      <c r="E20" s="11">
        <f>E21</f>
        <v>-11.3</v>
      </c>
    </row>
    <row r="21" spans="1:5" ht="45.75" customHeight="1" thickBot="1">
      <c r="A21" s="61" t="s">
        <v>67</v>
      </c>
      <c r="B21" s="14" t="s">
        <v>47</v>
      </c>
      <c r="C21" s="14" t="s">
        <v>69</v>
      </c>
      <c r="D21" s="14" t="s">
        <v>53</v>
      </c>
      <c r="E21" s="15">
        <f>'Приложение 1'!F24</f>
        <v>-11.3</v>
      </c>
    </row>
    <row r="22" spans="1:7" ht="28.5" customHeight="1" thickBot="1">
      <c r="A22" s="42" t="s">
        <v>5</v>
      </c>
      <c r="B22" s="21" t="s">
        <v>82</v>
      </c>
      <c r="C22" s="16"/>
      <c r="D22" s="16"/>
      <c r="E22" s="35">
        <f>E23</f>
        <v>3763.8</v>
      </c>
      <c r="G22" s="34"/>
    </row>
    <row r="23" spans="1:5" ht="17.25" customHeight="1">
      <c r="A23" s="59" t="s">
        <v>7</v>
      </c>
      <c r="B23" s="20" t="s">
        <v>78</v>
      </c>
      <c r="C23" s="20"/>
      <c r="D23" s="20"/>
      <c r="E23" s="36">
        <f>E24+E27</f>
        <v>3763.8</v>
      </c>
    </row>
    <row r="24" spans="1:5" ht="37.5" customHeight="1">
      <c r="A24" s="49" t="s">
        <v>66</v>
      </c>
      <c r="B24" s="6" t="s">
        <v>8</v>
      </c>
      <c r="C24" s="6" t="s">
        <v>70</v>
      </c>
      <c r="D24" s="6"/>
      <c r="E24" s="11">
        <f>E25+E26</f>
        <v>3145</v>
      </c>
    </row>
    <row r="25" spans="1:8" ht="40.5" customHeight="1">
      <c r="A25" s="49" t="s">
        <v>67</v>
      </c>
      <c r="B25" s="6" t="s">
        <v>8</v>
      </c>
      <c r="C25" s="6" t="s">
        <v>70</v>
      </c>
      <c r="D25" s="6" t="s">
        <v>53</v>
      </c>
      <c r="E25" s="11">
        <f>'Приложение 1'!F28</f>
        <v>3095</v>
      </c>
      <c r="H25" s="34"/>
    </row>
    <row r="26" spans="1:8" ht="19.5" customHeight="1">
      <c r="A26" s="51" t="s">
        <v>55</v>
      </c>
      <c r="B26" s="6" t="s">
        <v>8</v>
      </c>
      <c r="C26" s="6" t="s">
        <v>70</v>
      </c>
      <c r="D26" s="6" t="s">
        <v>54</v>
      </c>
      <c r="E26" s="11">
        <f>'Приложение 1'!F29</f>
        <v>50</v>
      </c>
      <c r="H26" s="34"/>
    </row>
    <row r="27" spans="1:5" ht="42" customHeight="1">
      <c r="A27" s="67" t="s">
        <v>96</v>
      </c>
      <c r="B27" s="6" t="s">
        <v>8</v>
      </c>
      <c r="C27" s="6">
        <v>7930000151</v>
      </c>
      <c r="D27" s="6"/>
      <c r="E27" s="11">
        <f>E28</f>
        <v>618.8</v>
      </c>
    </row>
    <row r="28" spans="1:8" ht="40.5" customHeight="1" thickBot="1">
      <c r="A28" s="49" t="s">
        <v>67</v>
      </c>
      <c r="B28" s="6" t="s">
        <v>8</v>
      </c>
      <c r="C28" s="6">
        <v>7930000151</v>
      </c>
      <c r="D28" s="6" t="s">
        <v>53</v>
      </c>
      <c r="E28" s="11">
        <f>'Приложение 1'!F31</f>
        <v>618.8</v>
      </c>
      <c r="H28" s="34"/>
    </row>
    <row r="29" spans="1:5" ht="18" customHeight="1" thickBot="1">
      <c r="A29" s="42" t="s">
        <v>9</v>
      </c>
      <c r="B29" s="21" t="s">
        <v>83</v>
      </c>
      <c r="C29" s="16"/>
      <c r="D29" s="16"/>
      <c r="E29" s="35">
        <f>E30</f>
        <v>27</v>
      </c>
    </row>
    <row r="30" spans="1:5" ht="21.75" customHeight="1">
      <c r="A30" s="62" t="s">
        <v>90</v>
      </c>
      <c r="B30" s="19" t="s">
        <v>81</v>
      </c>
      <c r="C30" s="18"/>
      <c r="D30" s="18"/>
      <c r="E30" s="37">
        <f>E31+E33+E35</f>
        <v>27</v>
      </c>
    </row>
    <row r="31" spans="1:5" ht="171" customHeight="1">
      <c r="A31" s="64" t="s">
        <v>88</v>
      </c>
      <c r="B31" s="6" t="s">
        <v>91</v>
      </c>
      <c r="C31" s="6" t="s">
        <v>89</v>
      </c>
      <c r="D31" s="6"/>
      <c r="E31" s="11">
        <f>E32</f>
        <v>1</v>
      </c>
    </row>
    <row r="32" spans="1:5" ht="42.75" customHeight="1">
      <c r="A32" s="49" t="s">
        <v>67</v>
      </c>
      <c r="B32" s="6" t="s">
        <v>91</v>
      </c>
      <c r="C32" s="6" t="s">
        <v>89</v>
      </c>
      <c r="D32" s="6" t="s">
        <v>53</v>
      </c>
      <c r="E32" s="11">
        <f>'Приложение 1'!F35</f>
        <v>1</v>
      </c>
    </row>
    <row r="33" spans="1:5" ht="41.25" customHeight="1">
      <c r="A33" s="50" t="s">
        <v>73</v>
      </c>
      <c r="B33" s="6" t="s">
        <v>91</v>
      </c>
      <c r="C33" s="6" t="s">
        <v>68</v>
      </c>
      <c r="D33" s="6"/>
      <c r="E33" s="11">
        <f>E34</f>
        <v>6</v>
      </c>
    </row>
    <row r="34" spans="1:5" ht="42.75" customHeight="1">
      <c r="A34" s="49" t="s">
        <v>67</v>
      </c>
      <c r="B34" s="6" t="s">
        <v>91</v>
      </c>
      <c r="C34" s="6" t="s">
        <v>68</v>
      </c>
      <c r="D34" s="6" t="s">
        <v>53</v>
      </c>
      <c r="E34" s="11">
        <f>'Приложение 1'!F37</f>
        <v>6</v>
      </c>
    </row>
    <row r="35" spans="1:5" ht="81" customHeight="1">
      <c r="A35" s="50" t="s">
        <v>65</v>
      </c>
      <c r="B35" s="6" t="s">
        <v>91</v>
      </c>
      <c r="C35" s="6" t="s">
        <v>72</v>
      </c>
      <c r="D35" s="6"/>
      <c r="E35" s="11">
        <f>E36</f>
        <v>20</v>
      </c>
    </row>
    <row r="36" spans="1:5" ht="41.25" customHeight="1" thickBot="1">
      <c r="A36" s="49" t="s">
        <v>67</v>
      </c>
      <c r="B36" s="6" t="s">
        <v>91</v>
      </c>
      <c r="C36" s="6" t="s">
        <v>72</v>
      </c>
      <c r="D36" s="6" t="s">
        <v>53</v>
      </c>
      <c r="E36" s="11">
        <f>'Приложение 1'!F39</f>
        <v>20</v>
      </c>
    </row>
    <row r="37" spans="1:5" ht="30" customHeight="1" thickBot="1">
      <c r="A37" s="42" t="s">
        <v>45</v>
      </c>
      <c r="B37" s="21" t="s">
        <v>84</v>
      </c>
      <c r="C37" s="16"/>
      <c r="D37" s="16"/>
      <c r="E37" s="35">
        <f>E38</f>
        <v>2841</v>
      </c>
    </row>
    <row r="38" spans="1:5" ht="16.5" customHeight="1">
      <c r="A38" s="62" t="s">
        <v>19</v>
      </c>
      <c r="B38" s="20" t="s">
        <v>77</v>
      </c>
      <c r="C38" s="20"/>
      <c r="D38" s="20"/>
      <c r="E38" s="63">
        <f>E41+E39</f>
        <v>2841</v>
      </c>
    </row>
    <row r="39" spans="1:5" ht="47.25" customHeight="1">
      <c r="A39" s="49" t="s">
        <v>51</v>
      </c>
      <c r="B39" s="6" t="s">
        <v>12</v>
      </c>
      <c r="C39" s="6" t="s">
        <v>71</v>
      </c>
      <c r="D39" s="6"/>
      <c r="E39" s="11">
        <f>E40</f>
        <v>291</v>
      </c>
    </row>
    <row r="40" spans="1:5" ht="39" customHeight="1">
      <c r="A40" s="49" t="s">
        <v>67</v>
      </c>
      <c r="B40" s="6" t="s">
        <v>12</v>
      </c>
      <c r="C40" s="6" t="s">
        <v>71</v>
      </c>
      <c r="D40" s="6" t="s">
        <v>53</v>
      </c>
      <c r="E40" s="11">
        <f>'Приложение 1'!F43</f>
        <v>291</v>
      </c>
    </row>
    <row r="41" spans="1:5" ht="50.25" customHeight="1">
      <c r="A41" s="50" t="s">
        <v>44</v>
      </c>
      <c r="B41" s="6" t="s">
        <v>12</v>
      </c>
      <c r="C41" s="6" t="s">
        <v>94</v>
      </c>
      <c r="D41" s="6"/>
      <c r="E41" s="11">
        <f>E42</f>
        <v>2550</v>
      </c>
    </row>
    <row r="42" spans="1:5" ht="46.5" customHeight="1" thickBot="1">
      <c r="A42" s="61" t="s">
        <v>67</v>
      </c>
      <c r="B42" s="14" t="s">
        <v>12</v>
      </c>
      <c r="C42" s="14" t="s">
        <v>94</v>
      </c>
      <c r="D42" s="14" t="s">
        <v>53</v>
      </c>
      <c r="E42" s="15">
        <f>'Приложение 1'!F45</f>
        <v>2550</v>
      </c>
    </row>
    <row r="43" spans="1:11" ht="19.5" customHeight="1" thickBot="1">
      <c r="A43" s="73">
        <f>E8+E18+E22+E29+E37</f>
        <v>6824</v>
      </c>
      <c r="B43" s="74"/>
      <c r="C43" s="74"/>
      <c r="D43" s="74"/>
      <c r="E43" s="75"/>
      <c r="I43" s="32"/>
      <c r="J43" s="32"/>
      <c r="K43" s="32"/>
    </row>
  </sheetData>
  <sheetProtection/>
  <mergeCells count="5">
    <mergeCell ref="A43:E43"/>
    <mergeCell ref="C1:E1"/>
    <mergeCell ref="B2:E4"/>
    <mergeCell ref="A6:E6"/>
    <mergeCell ref="A5:E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27.25390625" style="0" customWidth="1"/>
    <col min="2" max="2" width="38.75390625" style="0" customWidth="1"/>
    <col min="3" max="3" width="11.875" style="0" customWidth="1"/>
  </cols>
  <sheetData>
    <row r="1" spans="2:3" ht="12.75">
      <c r="B1" s="70" t="s">
        <v>109</v>
      </c>
      <c r="C1" s="70"/>
    </row>
    <row r="2" spans="2:3" ht="75" customHeight="1">
      <c r="B2" s="72" t="s">
        <v>111</v>
      </c>
      <c r="C2" s="72"/>
    </row>
    <row r="3" spans="1:3" ht="12.75">
      <c r="A3" s="2"/>
      <c r="B3" s="70" t="s">
        <v>108</v>
      </c>
      <c r="C3" s="70"/>
    </row>
    <row r="4" spans="1:3" ht="12.75">
      <c r="A4" s="2"/>
      <c r="B4" s="72" t="s">
        <v>97</v>
      </c>
      <c r="C4" s="72"/>
    </row>
    <row r="5" spans="1:3" ht="12.75">
      <c r="A5" s="2"/>
      <c r="B5" s="72"/>
      <c r="C5" s="72"/>
    </row>
    <row r="6" spans="1:3" ht="26.25" customHeight="1">
      <c r="A6" s="2"/>
      <c r="B6" s="72"/>
      <c r="C6" s="72"/>
    </row>
    <row r="7" spans="1:3" ht="40.5" customHeight="1" thickBot="1">
      <c r="A7" s="81" t="s">
        <v>95</v>
      </c>
      <c r="B7" s="82"/>
      <c r="C7" s="82"/>
    </row>
    <row r="8" spans="1:3" ht="31.5" customHeight="1" thickBot="1">
      <c r="A8" s="45" t="s">
        <v>21</v>
      </c>
      <c r="B8" s="28" t="s">
        <v>41</v>
      </c>
      <c r="C8" s="29" t="s">
        <v>37</v>
      </c>
    </row>
    <row r="9" spans="1:3" ht="44.25" customHeight="1" thickBot="1">
      <c r="A9" s="46" t="s">
        <v>22</v>
      </c>
      <c r="B9" s="21" t="s">
        <v>23</v>
      </c>
      <c r="C9" s="30">
        <f>C10</f>
        <v>22624.000000000015</v>
      </c>
    </row>
    <row r="10" spans="1:3" ht="34.5" customHeight="1">
      <c r="A10" s="23" t="s">
        <v>24</v>
      </c>
      <c r="B10" s="10" t="s">
        <v>62</v>
      </c>
      <c r="C10" s="17">
        <f>C15-C11</f>
        <v>22624.000000000015</v>
      </c>
    </row>
    <row r="11" spans="1:3" ht="19.5" customHeight="1">
      <c r="A11" s="22" t="s">
        <v>25</v>
      </c>
      <c r="B11" s="6" t="s">
        <v>26</v>
      </c>
      <c r="C11" s="13">
        <f>C12</f>
        <v>110053.2</v>
      </c>
    </row>
    <row r="12" spans="1:3" ht="21.75" customHeight="1">
      <c r="A12" s="22" t="s">
        <v>27</v>
      </c>
      <c r="B12" s="9" t="s">
        <v>28</v>
      </c>
      <c r="C12" s="13">
        <f>C13</f>
        <v>110053.2</v>
      </c>
    </row>
    <row r="13" spans="1:3" ht="30.75" customHeight="1">
      <c r="A13" s="22" t="s">
        <v>29</v>
      </c>
      <c r="B13" s="9" t="s">
        <v>30</v>
      </c>
      <c r="C13" s="13">
        <f>C14</f>
        <v>110053.2</v>
      </c>
    </row>
    <row r="14" spans="1:3" ht="57" customHeight="1">
      <c r="A14" s="47" t="s">
        <v>38</v>
      </c>
      <c r="B14" s="9" t="s">
        <v>63</v>
      </c>
      <c r="C14" s="13">
        <v>110053.2</v>
      </c>
    </row>
    <row r="15" spans="1:3" ht="18" customHeight="1">
      <c r="A15" s="22" t="s">
        <v>31</v>
      </c>
      <c r="B15" s="6" t="s">
        <v>32</v>
      </c>
      <c r="C15" s="13">
        <f>C16</f>
        <v>132677.2</v>
      </c>
    </row>
    <row r="16" spans="1:3" ht="25.5">
      <c r="A16" s="22" t="s">
        <v>33</v>
      </c>
      <c r="B16" s="9" t="s">
        <v>34</v>
      </c>
      <c r="C16" s="13">
        <f>C17</f>
        <v>132677.2</v>
      </c>
    </row>
    <row r="17" spans="1:3" ht="31.5" customHeight="1">
      <c r="A17" s="22" t="s">
        <v>35</v>
      </c>
      <c r="B17" s="9" t="s">
        <v>36</v>
      </c>
      <c r="C17" s="13">
        <f>C18</f>
        <v>132677.2</v>
      </c>
    </row>
    <row r="18" spans="1:3" ht="66" customHeight="1" thickBot="1">
      <c r="A18" s="48" t="s">
        <v>39</v>
      </c>
      <c r="B18" s="25" t="s">
        <v>64</v>
      </c>
      <c r="C18" s="27">
        <v>132677.2</v>
      </c>
    </row>
    <row r="19" spans="1:3" ht="19.5" thickBot="1">
      <c r="A19" s="79"/>
      <c r="B19" s="80"/>
      <c r="C19" s="31">
        <f>C10</f>
        <v>22624.000000000015</v>
      </c>
    </row>
  </sheetData>
  <sheetProtection/>
  <mergeCells count="6">
    <mergeCell ref="B1:C1"/>
    <mergeCell ref="B2:C2"/>
    <mergeCell ref="A19:B19"/>
    <mergeCell ref="B3:C3"/>
    <mergeCell ref="B4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4">
      <selection activeCell="A9" sqref="A9"/>
    </sheetView>
  </sheetViews>
  <sheetFormatPr defaultColWidth="9.00390625" defaultRowHeight="12.75"/>
  <cols>
    <col min="1" max="1" width="60.875" style="0" customWidth="1"/>
    <col min="2" max="2" width="10.00390625" style="0" customWidth="1"/>
    <col min="3" max="3" width="17.125" style="0" customWidth="1"/>
  </cols>
  <sheetData>
    <row r="1" spans="1:3" ht="12.75">
      <c r="A1" s="2"/>
      <c r="B1" s="83" t="s">
        <v>104</v>
      </c>
      <c r="C1" s="83"/>
    </row>
    <row r="2" spans="1:3" ht="12.75" customHeight="1">
      <c r="A2" s="77" t="s">
        <v>112</v>
      </c>
      <c r="B2" s="77"/>
      <c r="C2" s="77"/>
    </row>
    <row r="3" spans="1:3" ht="32.25" customHeight="1">
      <c r="A3" s="77" t="s">
        <v>105</v>
      </c>
      <c r="B3" s="77"/>
      <c r="C3" s="77"/>
    </row>
    <row r="4" spans="1:3" ht="21.75" customHeight="1">
      <c r="A4" s="71" t="s">
        <v>106</v>
      </c>
      <c r="B4" s="71"/>
      <c r="C4" s="78"/>
    </row>
    <row r="5" spans="1:3" ht="34.5" customHeight="1" thickBot="1">
      <c r="A5" s="71" t="s">
        <v>107</v>
      </c>
      <c r="B5" s="71"/>
      <c r="C5" s="78"/>
    </row>
    <row r="6" spans="1:3" ht="49.5" customHeight="1" thickBot="1">
      <c r="A6" s="57" t="s">
        <v>20</v>
      </c>
      <c r="B6" s="4" t="s">
        <v>87</v>
      </c>
      <c r="C6" s="58" t="s">
        <v>1</v>
      </c>
    </row>
    <row r="7" spans="1:3" ht="28.5" customHeight="1" thickBot="1">
      <c r="A7" s="42" t="s">
        <v>2</v>
      </c>
      <c r="B7" s="21" t="s">
        <v>77</v>
      </c>
      <c r="C7" s="35">
        <f>C8</f>
        <v>203.5</v>
      </c>
    </row>
    <row r="8" spans="1:3" ht="17.25" customHeight="1" thickBot="1">
      <c r="A8" s="52" t="s">
        <v>4</v>
      </c>
      <c r="B8" s="19" t="s">
        <v>80</v>
      </c>
      <c r="C8" s="37">
        <f>'Приложение 1'!F9+'Приложение 1'!F14</f>
        <v>203.5</v>
      </c>
    </row>
    <row r="9" spans="1:4" ht="28.5" customHeight="1" thickBot="1">
      <c r="A9" s="42" t="s">
        <v>49</v>
      </c>
      <c r="B9" s="21" t="s">
        <v>79</v>
      </c>
      <c r="C9" s="35">
        <f>C10</f>
        <v>-11.3</v>
      </c>
      <c r="D9" s="34"/>
    </row>
    <row r="10" spans="1:3" ht="17.25" customHeight="1" thickBot="1">
      <c r="A10" s="59" t="s">
        <v>46</v>
      </c>
      <c r="B10" s="20" t="s">
        <v>77</v>
      </c>
      <c r="C10" s="36">
        <f>'Приложение 1'!F22</f>
        <v>-11.3</v>
      </c>
    </row>
    <row r="11" spans="1:5" ht="28.5" customHeight="1" thickBot="1">
      <c r="A11" s="42" t="s">
        <v>5</v>
      </c>
      <c r="B11" s="21" t="s">
        <v>82</v>
      </c>
      <c r="C11" s="35">
        <f>C12</f>
        <v>3763.8</v>
      </c>
      <c r="E11" s="34"/>
    </row>
    <row r="12" spans="1:3" ht="17.25" customHeight="1" thickBot="1">
      <c r="A12" s="59" t="s">
        <v>7</v>
      </c>
      <c r="B12" s="20" t="s">
        <v>78</v>
      </c>
      <c r="C12" s="36">
        <f>'Приложение 2'!E23</f>
        <v>3763.8</v>
      </c>
    </row>
    <row r="13" spans="1:3" ht="18" customHeight="1" thickBot="1">
      <c r="A13" s="42" t="s">
        <v>9</v>
      </c>
      <c r="B13" s="21" t="s">
        <v>83</v>
      </c>
      <c r="C13" s="35">
        <f>C14</f>
        <v>27</v>
      </c>
    </row>
    <row r="14" spans="1:3" ht="21.75" customHeight="1" thickBot="1">
      <c r="A14" s="62" t="s">
        <v>90</v>
      </c>
      <c r="B14" s="19" t="s">
        <v>81</v>
      </c>
      <c r="C14" s="37">
        <f>'Приложение 1'!F33</f>
        <v>27</v>
      </c>
    </row>
    <row r="15" spans="1:3" ht="25.5" customHeight="1" thickBot="1">
      <c r="A15" s="42" t="s">
        <v>45</v>
      </c>
      <c r="B15" s="21" t="s">
        <v>84</v>
      </c>
      <c r="C15" s="35">
        <f>C16</f>
        <v>2841</v>
      </c>
    </row>
    <row r="16" spans="1:3" ht="16.5" customHeight="1" thickBot="1">
      <c r="A16" s="62" t="s">
        <v>19</v>
      </c>
      <c r="B16" s="20" t="s">
        <v>77</v>
      </c>
      <c r="C16" s="63">
        <f>'Приложение 1'!F41</f>
        <v>2841</v>
      </c>
    </row>
    <row r="17" spans="1:9" ht="19.5" customHeight="1" thickBot="1">
      <c r="A17" s="73">
        <f>C7+C9+C11+C13+C15</f>
        <v>6824</v>
      </c>
      <c r="B17" s="74"/>
      <c r="C17" s="75"/>
      <c r="F17" s="34"/>
      <c r="G17" s="32"/>
      <c r="H17" s="32"/>
      <c r="I17" s="32"/>
    </row>
  </sheetData>
  <sheetProtection/>
  <mergeCells count="6">
    <mergeCell ref="B1:C1"/>
    <mergeCell ref="A5:C5"/>
    <mergeCell ref="A17:C17"/>
    <mergeCell ref="A2:C2"/>
    <mergeCell ref="A3:C3"/>
    <mergeCell ref="A4:C4"/>
  </mergeCells>
  <printOptions/>
  <pageMargins left="0.2362204724409449" right="0.2362204724409449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2018-09-26T06:56:57Z</cp:lastPrinted>
  <dcterms:created xsi:type="dcterms:W3CDTF">2009-09-03T07:45:13Z</dcterms:created>
  <dcterms:modified xsi:type="dcterms:W3CDTF">2018-09-26T06:57:30Z</dcterms:modified>
  <cp:category/>
  <cp:version/>
  <cp:contentType/>
  <cp:contentStatus/>
</cp:coreProperties>
</file>