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894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/>
  <calcPr fullCalcOnLoad="1"/>
</workbook>
</file>

<file path=xl/sharedStrings.xml><?xml version="1.0" encoding="utf-8"?>
<sst xmlns="http://schemas.openxmlformats.org/spreadsheetml/2006/main" count="384" uniqueCount="195">
  <si>
    <t>Наименование статей</t>
  </si>
  <si>
    <t>Сумма (тыс.руб.)</t>
  </si>
  <si>
    <t>ОБЩЕГОСУДАРСТВЕННЫЕ ВОПРОСЫ</t>
  </si>
  <si>
    <t>0100</t>
  </si>
  <si>
    <t>0104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</si>
  <si>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</si>
  <si>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</si>
  <si>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</si>
  <si>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</si>
  <si>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</si>
  <si>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0800</t>
  </si>
  <si>
    <t>0801</t>
  </si>
  <si>
    <t>СОЦИАЛЬНАЯ ПОЛИТИКА</t>
  </si>
  <si>
    <t>Охрана семьи и детства</t>
  </si>
  <si>
    <t>(тыс. руб.)</t>
  </si>
  <si>
    <t>Код администратора</t>
  </si>
  <si>
    <t>Код источника дохода</t>
  </si>
  <si>
    <t>Наименование  источника дохода</t>
  </si>
  <si>
    <t>Сумма на год</t>
  </si>
  <si>
    <t>000</t>
  </si>
  <si>
    <t xml:space="preserve"> 1 00 00000 00 0000 000</t>
  </si>
  <si>
    <t>Налоговые и неналоговые доходы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</si>
  <si>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</si>
  <si>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</si>
  <si>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</si>
  <si>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</si>
  <si>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</si>
  <si>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946</t>
  </si>
  <si>
    <t xml:space="preserve"> 1 13 00000 00 0000 000</t>
  </si>
  <si>
    <t>1 16 00000 00 0000 000</t>
  </si>
  <si>
    <t xml:space="preserve"> 1 16 06000 01 0000 140</t>
  </si>
  <si>
    <t>Денежные взыскания (штрафы) за нарушение законодательства о  применении 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</si>
  <si>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1 16 90030 03 0100 140</t>
  </si>
  <si>
    <t>806</t>
  </si>
  <si>
    <t>807</t>
  </si>
  <si>
    <t>856</t>
  </si>
  <si>
    <t xml:space="preserve">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</si>
  <si>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</si>
  <si>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</si>
  <si>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</si>
  <si>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ИТОГО ДОХОДОВ</t>
  </si>
  <si>
    <t xml:space="preserve"> ГРБС</t>
  </si>
  <si>
    <t>Код целевой статьи</t>
  </si>
  <si>
    <t>Местная администрация Муниципального образования Новоизмайловское</t>
  </si>
  <si>
    <t>Культура</t>
  </si>
  <si>
    <t>1004</t>
  </si>
  <si>
    <t>Наименование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</si>
  <si>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</si>
  <si>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</si>
  <si>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</si>
  <si>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</si>
  <si>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</si>
  <si>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</si>
  <si>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</si>
  <si>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</si>
  <si>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</si>
  <si>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</si>
  <si>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</si>
  <si>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</si>
  <si>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</si>
  <si>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</si>
  <si>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</si>
  <si>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</si>
  <si>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r>
      <t xml:space="preserve">Сумма </t>
    </r>
    <r>
      <rPr>
        <b/>
        <sz val="10"/>
        <rFont val="Times New Roman"/>
        <family val="1"/>
      </rPr>
      <t>(тыс.руб.)</t>
    </r>
  </si>
  <si>
    <t>Код бюджетной классификации Российской Федерации</t>
  </si>
  <si>
    <t>Главного администратора</t>
  </si>
  <si>
    <t>Доходов местного бюджета Муниципального образования Новоизмайловское</t>
  </si>
  <si>
    <t>946 01 05 02 01 03 0000 510</t>
  </si>
  <si>
    <t>946 01 05 02 01 03 0000 610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</si>
  <si>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</si>
  <si>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</si>
  <si>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0113</t>
  </si>
  <si>
    <t xml:space="preserve">Наименование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</si>
  <si>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</si>
  <si>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</si>
  <si>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</si>
  <si>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</si>
  <si>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</si>
  <si>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</si>
  <si>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1 05 02010 02 0000 110</t>
  </si>
  <si>
    <t xml:space="preserve"> 1 05 02020 02 0000 110</t>
  </si>
  <si>
    <t>867</t>
  </si>
  <si>
    <t>КУЛЬТУРА, КИНЕМАТОГРАФИЯ</t>
  </si>
  <si>
    <t>1 13 02000 00 0000 130</t>
  </si>
  <si>
    <t>Доходы от компенсации затрат государства</t>
  </si>
  <si>
    <t>1 13 02993 03 0000 130</t>
  </si>
  <si>
    <t>1 13 02993 03 0100 130</t>
  </si>
  <si>
    <t xml:space="preserve"> 1 05 01020 01 0000 110</t>
  </si>
  <si>
    <t xml:space="preserve"> 1 05 02000 02 0000 110</t>
  </si>
  <si>
    <t>Код раздела/ подраздела</t>
  </si>
  <si>
    <t>200</t>
  </si>
  <si>
    <t>100</t>
  </si>
  <si>
    <t>300</t>
  </si>
  <si>
    <t>Код вида расходов (группа)</t>
  </si>
  <si>
    <t>Общегосударственные вопросы</t>
  </si>
  <si>
    <t>Жилищно-коммунальное хозяйство</t>
  </si>
  <si>
    <t>Культура, кинематография</t>
  </si>
  <si>
    <t>1000</t>
  </si>
  <si>
    <t>Социальная политика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</si>
  <si>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</si>
  <si>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</si>
  <si>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</si>
  <si>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</si>
  <si>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Штрафы, санкции, возмещение ущерба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</si>
  <si>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</si>
  <si>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</si>
  <si>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</si>
  <si>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</si>
  <si>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</si>
  <si>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Закупка товаров, работ и услуг для обеспечения государственных (муниципальных) нужд</t>
  </si>
  <si>
    <t>6000000161</t>
  </si>
  <si>
    <t>4500000567</t>
  </si>
  <si>
    <t>00200G0850</t>
  </si>
  <si>
    <t>09200G0100</t>
  </si>
  <si>
    <t>51100G0860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</si>
  <si>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</si>
  <si>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</si>
  <si>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</si>
  <si>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01</t>
  </si>
  <si>
    <t>03</t>
  </si>
  <si>
    <t>04</t>
  </si>
  <si>
    <t>13</t>
  </si>
  <si>
    <t>05</t>
  </si>
  <si>
    <t>08</t>
  </si>
  <si>
    <t>Код раздела/подраздела</t>
  </si>
  <si>
    <t>824</t>
  </si>
  <si>
    <t>4510000201</t>
  </si>
  <si>
    <t xml:space="preserve">Перечень главных администраторов доходов местного бюджета МО Новоизмайловское </t>
  </si>
  <si>
    <t>Федеральная налоговая служба</t>
  </si>
  <si>
    <t xml:space="preserve">  1 05 01010 01 0000 110</t>
  </si>
  <si>
    <t xml:space="preserve"> 1 05 01050 01 0000 110</t>
  </si>
  <si>
    <t>Единый налог на вмененный доход для отдельных видов деятельности</t>
  </si>
  <si>
    <t xml:space="preserve">Налог, взимаемый в связи с применением патентной системы налогообложения, зачисляемой в бюджет городов федерального значения </t>
  </si>
  <si>
    <t>Комитет по печати и взаимодействию со средствами массовой информации</t>
  </si>
  <si>
    <t>Администрация Московского района Санкт-Петербурга</t>
  </si>
  <si>
    <t>Комитет по благоустройству Санкт-Петербурга</t>
  </si>
  <si>
    <t xml:space="preserve"> 1 13 02993 03 0000 130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</si>
  <si>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</si>
  <si>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жилищная инспекция Санкт-Петербурга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</si>
  <si>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</si>
  <si>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</si>
  <si>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
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</si>
  <si>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</si>
  <si>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Приложение 1</t>
  </si>
  <si>
    <t>Доходы от оказания платных услуг и компенсации затрат государства</t>
  </si>
  <si>
    <t>2 02 30024 03 0000 150</t>
  </si>
  <si>
    <t>2 02 30027 03 0000 150</t>
  </si>
  <si>
    <t>Приложение 2</t>
  </si>
  <si>
    <t>Приложение 3</t>
  </si>
  <si>
    <t>Приложение 6</t>
  </si>
  <si>
    <t xml:space="preserve">Государственная административно-техническая инспекция </t>
  </si>
  <si>
    <t>Приложение 4</t>
  </si>
  <si>
    <t>Приложение 5</t>
  </si>
  <si>
    <t>Расходы на реализацию муниципальной программы «Организация и проведение досуговых мероприятий для жителей Муниципального образования Новоизмайловское"</t>
  </si>
  <si>
    <t>Расходы на реализацию муниципальной программы "Благоустройство территории Муниципального образования Новоизмайловское"</t>
  </si>
  <si>
    <t xml:space="preserve"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 </t>
  </si>
  <si>
    <t>2 02 30024 03 0100 150</t>
  </si>
  <si>
    <t>2 02 30024 03 0200 150</t>
  </si>
  <si>
    <t>2 02 30027 03 0100 150</t>
  </si>
  <si>
    <t>2 02 30027 03 0200 150</t>
  </si>
  <si>
    <t>Источники финансирования дефицита местного бюджета                                                          МО Новоизмайловское на 2020 год</t>
  </si>
  <si>
    <t>к Решению МС МО Новоизмайловское  от 04.12.2019 № 18-06 "О бюджете Муниципального образования Новоизмайловское на 2020 год"</t>
  </si>
  <si>
    <t>к Решению МС МО Новоизмайловское                                        от 04.12.2019 № 18-06                                                                  "О бюджете Муниципального образования        Новоизмайловское на 2020 год"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</si>
  <si>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</si>
  <si>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</si>
  <si>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</si>
  <si>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Штрафы, предусмотренные статьями 12 – 37-1, 44 Закона Санкт-Петербурга от 12.05.2010 № 273-70 «Об административных правонарушениях в Санкт-Петербурге»
</t>
  </si>
  <si>
    <t xml:space="preserve"> 1 16 02010 02 0100 140</t>
  </si>
  <si>
    <t xml:space="preserve">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</si>
  <si>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</si>
  <si>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</si>
  <si>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</si>
  <si>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</si>
  <si>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 xml:space="preserve">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</si>
  <si>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</si>
  <si>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1 16 10120 01 0000 140</t>
  </si>
  <si>
    <t xml:space="preserve">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</si>
  <si>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</si>
  <si>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</si>
  <si>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</si>
  <si>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</si>
  <si>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</si>
  <si>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Штрафы за  административные 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</si>
  <si>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"Доходы местного бюджета Муниципального образования </t>
  </si>
  <si>
    <t xml:space="preserve">Новоизмайловское на 2020 год"                                                                       </t>
  </si>
  <si>
    <t>Изменения и дополнения, вносимые в Приложение 1</t>
  </si>
  <si>
    <t>Изменения, вносимые в Приложение 2 "Ведомственная структура расходов местного бюджета МО Новоизмайловское на 2020 год"</t>
  </si>
  <si>
    <t>Изменения, вносимые в Приложение 3 "Распределение бюджетных ассигнований местного бюджета МО Новоизмайловское по разделам, подразделам, целевым статьям (муниципальным программам МО Новоизмайловское и непрограммным направлениям деятельности) и группам видов расходов классификации расходов бюджета на 2020 год"</t>
  </si>
  <si>
    <t>Изменения, вносимые в Приложение 7 "Распределение бюджетных ассигнований местного бюджета МО Новоизмайловское по разделам, подразделам  классификации расходов бюджета на 2020 год"</t>
  </si>
  <si>
    <t>"Приложение 5</t>
  </si>
  <si>
    <t>"Приложение 4</t>
  </si>
  <si>
    <t>7960000491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</si>
  <si>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</si>
  <si>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к Решению МС МО Новоизмайловское  от 25.03.2020 № 34-06 "О внесении изменений и дополнений в Решение Муниципального Совета МО Новоизмайловское "О бюджете Муниципального образования Новоизмайловское на 2020 год"</t>
  </si>
  <si>
    <t>к Решению МС МО Новоизмайловское  от 25.03.2020 № 24-06 "О внесении изменений и дополнений в Решение Муниципального Совета МО Новоизмайловское "О бюджете Муниципального образования Новоизмайловское на 2020 год"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</si>
</sst>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1" xfId="0" applyNumberFormat="1" applyFont="1" applyFill="1" applyBorder="1" applyAlignment="1" applyProtection="1">
      <alignment horizontal="center" vertical="top" wrapText="1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3" fontId="8" fillId="0" borderId="15" xfId="0" applyNumberFormat="1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vertical="top" wrapText="1"/>
      <protection/>
    </xf>
    <xf numFmtId="3" fontId="8" fillId="0" borderId="17" xfId="0" applyNumberFormat="1" applyFont="1" applyFill="1" applyBorder="1" applyAlignment="1" applyProtection="1">
      <alignment horizontal="center" vertical="top"/>
      <protection/>
    </xf>
    <xf numFmtId="49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8" fillId="0" borderId="15" xfId="0" applyNumberFormat="1" applyFont="1" applyFill="1" applyBorder="1" applyAlignment="1" applyProtection="1">
      <alignment vertical="top" wrapText="1"/>
      <protection/>
    </xf>
    <xf numFmtId="49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18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1" fillId="22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180" fontId="1" fillId="0" borderId="19" xfId="0" applyNumberFormat="1" applyFont="1" applyFill="1" applyBorder="1" applyAlignment="1" applyProtection="1">
      <alignment horizontal="center" vertical="center" wrapText="1"/>
      <protection/>
    </xf>
    <xf numFmtId="180" fontId="1" fillId="22" borderId="19" xfId="0" applyNumberFormat="1" applyFont="1" applyFill="1" applyBorder="1" applyAlignment="1" applyProtection="1">
      <alignment horizontal="center" vertical="center" wrapText="1"/>
      <protection/>
    </xf>
    <xf numFmtId="180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18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180" fontId="3" fillId="24" borderId="18" xfId="0" applyNumberFormat="1" applyFont="1" applyFill="1" applyBorder="1" applyAlignment="1" applyProtection="1">
      <alignment vertical="top"/>
      <protection/>
    </xf>
    <xf numFmtId="3" fontId="4" fillId="0" borderId="15" xfId="0" applyNumberFormat="1" applyFont="1" applyFill="1" applyBorder="1" applyAlignment="1" applyProtection="1">
      <alignment horizontal="center" vertical="top"/>
      <protection/>
    </xf>
    <xf numFmtId="180" fontId="7" fillId="22" borderId="18" xfId="0" applyNumberFormat="1" applyFont="1" applyFill="1" applyBorder="1" applyAlignment="1" applyProtection="1">
      <alignment vertical="top"/>
      <protection/>
    </xf>
    <xf numFmtId="180" fontId="4" fillId="0" borderId="22" xfId="0" applyNumberFormat="1" applyFont="1" applyFill="1" applyBorder="1" applyAlignment="1" applyProtection="1">
      <alignment vertical="top"/>
      <protection/>
    </xf>
    <xf numFmtId="180" fontId="8" fillId="0" borderId="19" xfId="0" applyNumberFormat="1" applyFont="1" applyFill="1" applyBorder="1" applyAlignment="1" applyProtection="1">
      <alignment vertical="top"/>
      <protection/>
    </xf>
    <xf numFmtId="180" fontId="4" fillId="0" borderId="20" xfId="0" applyNumberFormat="1" applyFont="1" applyFill="1" applyBorder="1" applyAlignment="1" applyProtection="1">
      <alignment vertical="top"/>
      <protection/>
    </xf>
    <xf numFmtId="180" fontId="8" fillId="0" borderId="20" xfId="0" applyNumberFormat="1" applyFont="1" applyFill="1" applyBorder="1" applyAlignment="1" applyProtection="1">
      <alignment vertical="top"/>
      <protection/>
    </xf>
    <xf numFmtId="180" fontId="8" fillId="0" borderId="22" xfId="0" applyNumberFormat="1" applyFont="1" applyFill="1" applyBorder="1" applyAlignment="1" applyProtection="1">
      <alignment vertical="top"/>
      <protection/>
    </xf>
    <xf numFmtId="180" fontId="4" fillId="0" borderId="19" xfId="0" applyNumberFormat="1" applyFont="1" applyFill="1" applyBorder="1" applyAlignment="1" applyProtection="1">
      <alignment vertical="top"/>
      <protection/>
    </xf>
    <xf numFmtId="180" fontId="2" fillId="7" borderId="18" xfId="0" applyNumberFormat="1" applyFont="1" applyFill="1" applyBorder="1" applyAlignment="1" applyProtection="1">
      <alignment vertical="top"/>
      <protection/>
    </xf>
    <xf numFmtId="49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8" xfId="0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180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81" fontId="9" fillId="3" borderId="18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18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center" vertical="center" wrapText="1"/>
      <protection locked="0"/>
    </xf>
    <xf numFmtId="18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80" fontId="1" fillId="25" borderId="22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Alignment="1">
      <alignment/>
    </xf>
    <xf numFmtId="180" fontId="2" fillId="25" borderId="18" xfId="0" applyNumberFormat="1" applyFont="1" applyFill="1" applyBorder="1" applyAlignment="1" applyProtection="1">
      <alignment horizontal="center" vertical="center" wrapText="1"/>
      <protection/>
    </xf>
    <xf numFmtId="180" fontId="7" fillId="26" borderId="22" xfId="0" applyNumberFormat="1" applyFont="1" applyFill="1" applyBorder="1" applyAlignment="1" applyProtection="1">
      <alignment horizontal="center" vertical="center" wrapText="1"/>
      <protection/>
    </xf>
    <xf numFmtId="180" fontId="7" fillId="26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180" fontId="1" fillId="25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180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vertical="top" wrapText="1"/>
      <protection locked="0"/>
    </xf>
    <xf numFmtId="49" fontId="7" fillId="0" borderId="14" xfId="0" applyNumberFormat="1" applyFont="1" applyBorder="1" applyAlignment="1" applyProtection="1">
      <alignment vertical="center" wrapText="1"/>
      <protection locked="0"/>
    </xf>
    <xf numFmtId="49" fontId="1" fillId="0" borderId="14" xfId="0" applyNumberFormat="1" applyFont="1" applyBorder="1" applyAlignment="1" applyProtection="1">
      <alignment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vertical="center" wrapText="1"/>
      <protection locked="0"/>
    </xf>
    <xf numFmtId="180" fontId="7" fillId="26" borderId="22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181" fontId="0" fillId="0" borderId="0" xfId="0" applyNumberFormat="1" applyAlignment="1">
      <alignment/>
    </xf>
    <xf numFmtId="180" fontId="1" fillId="26" borderId="20" xfId="0" applyNumberFormat="1" applyFont="1" applyFill="1" applyBorder="1" applyAlignment="1" applyProtection="1">
      <alignment horizontal="center" vertical="center" wrapText="1"/>
      <protection locked="0"/>
    </xf>
    <xf numFmtId="180" fontId="1" fillId="26" borderId="19" xfId="0" applyNumberFormat="1" applyFont="1" applyFill="1" applyBorder="1" applyAlignment="1" applyProtection="1">
      <alignment horizontal="center" vertical="center" wrapText="1"/>
      <protection locked="0"/>
    </xf>
    <xf numFmtId="180" fontId="1" fillId="26" borderId="22" xfId="0" applyNumberFormat="1" applyFont="1" applyFill="1" applyBorder="1" applyAlignment="1" applyProtection="1">
      <alignment horizontal="center" vertical="center" wrapText="1"/>
      <protection locked="0"/>
    </xf>
    <xf numFmtId="180" fontId="4" fillId="27" borderId="19" xfId="0" applyNumberFormat="1" applyFont="1" applyFill="1" applyBorder="1" applyAlignment="1" applyProtection="1">
      <alignment vertical="top"/>
      <protection/>
    </xf>
    <xf numFmtId="3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3" fontId="6" fillId="0" borderId="17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180" fontId="1" fillId="0" borderId="22" xfId="0" applyNumberFormat="1" applyFont="1" applyFill="1" applyBorder="1" applyAlignment="1" applyProtection="1">
      <alignment horizontal="center" vertical="justify" wrapText="1"/>
      <protection locked="0"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80" fontId="9" fillId="0" borderId="30" xfId="0" applyNumberFormat="1" applyFont="1" applyFill="1" applyBorder="1" applyAlignment="1" applyProtection="1">
      <alignment horizontal="right" vertical="center" wrapText="1"/>
      <protection/>
    </xf>
    <xf numFmtId="180" fontId="9" fillId="0" borderId="31" xfId="0" applyNumberFormat="1" applyFont="1" applyFill="1" applyBorder="1" applyAlignment="1" applyProtection="1">
      <alignment horizontal="right" vertical="center" wrapText="1"/>
      <protection/>
    </xf>
    <xf numFmtId="180" fontId="9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2">
      <selection activeCell="H17" sqref="H17"/>
    </sheetView>
  </sheetViews>
  <sheetFormatPr defaultColWidth="9.00390625" defaultRowHeight="12.75"/>
  <cols>
    <col min="1" max="1" width="6.625" style="0" customWidth="1"/>
    <col min="2" max="2" width="23.375" style="0" customWidth="1"/>
    <col min="3" max="3" width="42.75390625" style="0" customWidth="1"/>
    <col min="4" max="4" width="15.125" style="0" customWidth="1"/>
  </cols>
  <sheetData>
    <row r="1" spans="1:5" ht="10.5" customHeight="1" hidden="1">
      <c r="A1" s="82"/>
      <c r="B1" s="82"/>
      <c r="C1" s="117"/>
      <c r="D1" s="117"/>
      <c r="E1" s="1"/>
    </row>
    <row r="2" spans="1:4" ht="12.75">
      <c r="A2" s="20"/>
      <c r="B2" s="120" t="s">
        <v>143</v>
      </c>
      <c r="C2" s="120"/>
      <c r="D2" s="120"/>
    </row>
    <row r="3" spans="1:4" ht="12.75" customHeight="1">
      <c r="A3" s="20"/>
      <c r="B3" s="121" t="s">
        <v>193</v>
      </c>
      <c r="C3" s="121"/>
      <c r="D3" s="121"/>
    </row>
    <row r="4" spans="1:4" ht="12.75">
      <c r="A4" s="20"/>
      <c r="B4" s="121"/>
      <c r="C4" s="121"/>
      <c r="D4" s="121"/>
    </row>
    <row r="5" spans="1:4" ht="15.75" customHeight="1">
      <c r="A5" s="20"/>
      <c r="B5" s="121"/>
      <c r="C5" s="121"/>
      <c r="D5" s="121"/>
    </row>
    <row r="6" spans="1:4" ht="15.75" customHeight="1">
      <c r="A6" s="118" t="s">
        <v>185</v>
      </c>
      <c r="B6" s="118"/>
      <c r="C6" s="118"/>
      <c r="D6" s="118"/>
    </row>
    <row r="7" spans="1:4" ht="17.25">
      <c r="A7" s="118" t="s">
        <v>183</v>
      </c>
      <c r="B7" s="118"/>
      <c r="C7" s="118"/>
      <c r="D7" s="118"/>
    </row>
    <row r="8" spans="1:4" ht="24.75" customHeight="1">
      <c r="A8" s="119" t="s">
        <v>184</v>
      </c>
      <c r="B8" s="119"/>
      <c r="C8" s="119"/>
      <c r="D8" s="119"/>
    </row>
    <row r="9" spans="1:4" ht="13.5" thickBot="1">
      <c r="A9" s="1"/>
      <c r="B9" s="1"/>
      <c r="C9" s="1"/>
      <c r="D9" s="3" t="s">
        <v>14</v>
      </c>
    </row>
    <row r="10" spans="1:4" ht="60" customHeight="1" thickBot="1">
      <c r="A10" s="55" t="s">
        <v>15</v>
      </c>
      <c r="B10" s="5" t="s">
        <v>16</v>
      </c>
      <c r="C10" s="56" t="s">
        <v>17</v>
      </c>
      <c r="D10" s="57" t="s">
        <v>18</v>
      </c>
    </row>
    <row r="11" spans="1:10" ht="27.75" customHeight="1" thickBot="1">
      <c r="A11" s="4" t="s">
        <v>19</v>
      </c>
      <c r="B11" s="5" t="s">
        <v>20</v>
      </c>
      <c r="C11" s="58" t="s">
        <v>21</v>
      </c>
      <c r="D11" s="45">
        <f>D12+D16</f>
        <v>3437.4</v>
      </c>
      <c r="F11" s="78"/>
      <c r="G11" s="78"/>
      <c r="H11" s="78"/>
      <c r="I11" s="78"/>
      <c r="J11" s="78"/>
    </row>
    <row r="12" spans="1:7" ht="27.75" thickBot="1">
      <c r="A12" s="6" t="s">
        <v>19</v>
      </c>
      <c r="B12" s="7" t="s">
        <v>28</v>
      </c>
      <c r="C12" s="59" t="s">
        <v>144</v>
      </c>
      <c r="D12" s="47">
        <f>D13</f>
        <v>3230.4</v>
      </c>
      <c r="F12" s="78"/>
      <c r="G12" s="78"/>
    </row>
    <row r="13" spans="1:7" ht="12.75">
      <c r="A13" s="8" t="s">
        <v>19</v>
      </c>
      <c r="B13" s="9" t="s">
        <v>83</v>
      </c>
      <c r="C13" s="13" t="s">
        <v>84</v>
      </c>
      <c r="D13" s="52">
        <f>D14</f>
        <v>3230.4</v>
      </c>
      <c r="F13" s="78"/>
      <c r="G13" s="78"/>
    </row>
    <row r="14" spans="1:6" ht="33.75">
      <c r="A14" s="10" t="s">
        <v>19</v>
      </c>
      <c r="B14" s="11" t="s">
        <v>85</v>
      </c>
      <c r="C14" s="18" t="s">
        <v>102</v>
      </c>
      <c r="D14" s="49">
        <f>D15</f>
        <v>3230.4</v>
      </c>
      <c r="F14" s="78"/>
    </row>
    <row r="15" spans="1:6" ht="72" customHeight="1" thickBot="1">
      <c r="A15" s="15" t="s">
        <v>81</v>
      </c>
      <c r="B15" s="14" t="s">
        <v>86</v>
      </c>
      <c r="C15" s="18" t="s">
        <v>142</v>
      </c>
      <c r="D15" s="51">
        <v>3230.4</v>
      </c>
      <c r="F15" s="78"/>
    </row>
    <row r="16" spans="1:6" ht="14.25" thickBot="1">
      <c r="A16" s="6" t="s">
        <v>19</v>
      </c>
      <c r="B16" s="16" t="s">
        <v>29</v>
      </c>
      <c r="C16" s="59" t="s">
        <v>103</v>
      </c>
      <c r="D16" s="47">
        <f>D17+D18+D25+D31</f>
        <v>207</v>
      </c>
      <c r="F16" s="78"/>
    </row>
    <row r="17" spans="1:7" ht="51" customHeight="1">
      <c r="A17" s="8" t="s">
        <v>24</v>
      </c>
      <c r="B17" s="9" t="s">
        <v>30</v>
      </c>
      <c r="C17" s="17" t="s">
        <v>31</v>
      </c>
      <c r="D17" s="48">
        <v>-38</v>
      </c>
      <c r="F17" s="78"/>
      <c r="G17" s="78"/>
    </row>
    <row r="18" spans="1:7" ht="24">
      <c r="A18" s="19" t="s">
        <v>19</v>
      </c>
      <c r="B18" s="46" t="s">
        <v>178</v>
      </c>
      <c r="C18" s="44" t="s">
        <v>179</v>
      </c>
      <c r="D18" s="53">
        <f>D19</f>
        <v>-3762.8999999999996</v>
      </c>
      <c r="F18" s="78"/>
      <c r="G18" s="78"/>
    </row>
    <row r="19" spans="1:6" ht="60">
      <c r="A19" s="19" t="s">
        <v>19</v>
      </c>
      <c r="B19" s="112" t="s">
        <v>180</v>
      </c>
      <c r="C19" s="113" t="s">
        <v>181</v>
      </c>
      <c r="D19" s="53">
        <f>D20+D21+D23+D24+D22</f>
        <v>-3762.8999999999996</v>
      </c>
      <c r="F19" s="78"/>
    </row>
    <row r="20" spans="1:7" ht="75.75" customHeight="1">
      <c r="A20" s="19" t="s">
        <v>33</v>
      </c>
      <c r="B20" s="112" t="s">
        <v>32</v>
      </c>
      <c r="C20" s="113" t="s">
        <v>141</v>
      </c>
      <c r="D20" s="53">
        <v>-1315.2</v>
      </c>
      <c r="F20" s="78"/>
      <c r="G20" s="78"/>
    </row>
    <row r="21" spans="1:7" ht="76.5" customHeight="1">
      <c r="A21" s="19" t="s">
        <v>34</v>
      </c>
      <c r="B21" s="112" t="s">
        <v>32</v>
      </c>
      <c r="C21" s="113" t="s">
        <v>141</v>
      </c>
      <c r="D21" s="53">
        <v>-505</v>
      </c>
      <c r="F21" s="78"/>
      <c r="G21" s="78"/>
    </row>
    <row r="22" spans="1:9" ht="76.5" customHeight="1">
      <c r="A22" s="19" t="s">
        <v>125</v>
      </c>
      <c r="B22" s="112" t="s">
        <v>32</v>
      </c>
      <c r="C22" s="113" t="s">
        <v>141</v>
      </c>
      <c r="D22" s="111">
        <v>-1896.6</v>
      </c>
      <c r="F22" s="78"/>
      <c r="G22" s="78"/>
      <c r="I22" s="78"/>
    </row>
    <row r="23" spans="1:7" ht="75.75" customHeight="1">
      <c r="A23" s="19" t="s">
        <v>35</v>
      </c>
      <c r="B23" s="112" t="s">
        <v>32</v>
      </c>
      <c r="C23" s="113" t="s">
        <v>141</v>
      </c>
      <c r="D23" s="53">
        <v>-37.8</v>
      </c>
      <c r="F23" s="78"/>
      <c r="G23" s="78"/>
    </row>
    <row r="24" spans="1:7" ht="60">
      <c r="A24" s="12" t="s">
        <v>35</v>
      </c>
      <c r="B24" s="114" t="s">
        <v>36</v>
      </c>
      <c r="C24" s="113" t="s">
        <v>182</v>
      </c>
      <c r="D24" s="50">
        <v>-8.3</v>
      </c>
      <c r="F24" s="78"/>
      <c r="G24" s="78"/>
    </row>
    <row r="25" spans="1:7" ht="36">
      <c r="A25" s="19" t="s">
        <v>19</v>
      </c>
      <c r="B25" s="43" t="s">
        <v>170</v>
      </c>
      <c r="C25" s="44" t="s">
        <v>171</v>
      </c>
      <c r="D25" s="53">
        <f>D26</f>
        <v>3762.8999999999996</v>
      </c>
      <c r="F25" s="78"/>
      <c r="G25" s="78"/>
    </row>
    <row r="26" spans="1:6" ht="60">
      <c r="A26" s="19" t="s">
        <v>19</v>
      </c>
      <c r="B26" s="112" t="s">
        <v>168</v>
      </c>
      <c r="C26" s="113" t="s">
        <v>169</v>
      </c>
      <c r="D26" s="53">
        <f>D27+D28+D30+D29</f>
        <v>3762.8999999999996</v>
      </c>
      <c r="F26" s="78"/>
    </row>
    <row r="27" spans="1:7" ht="53.25" customHeight="1">
      <c r="A27" s="19" t="s">
        <v>33</v>
      </c>
      <c r="B27" s="112" t="s">
        <v>167</v>
      </c>
      <c r="C27" s="113" t="s">
        <v>166</v>
      </c>
      <c r="D27" s="53">
        <v>1315.2</v>
      </c>
      <c r="F27" s="78"/>
      <c r="G27" s="78"/>
    </row>
    <row r="28" spans="1:7" ht="52.5" customHeight="1">
      <c r="A28" s="19" t="s">
        <v>34</v>
      </c>
      <c r="B28" s="112" t="s">
        <v>167</v>
      </c>
      <c r="C28" s="113" t="s">
        <v>166</v>
      </c>
      <c r="D28" s="53">
        <v>505</v>
      </c>
      <c r="F28" s="78"/>
      <c r="G28" s="78"/>
    </row>
    <row r="29" spans="1:9" ht="54" customHeight="1">
      <c r="A29" s="19" t="s">
        <v>125</v>
      </c>
      <c r="B29" s="112" t="s">
        <v>167</v>
      </c>
      <c r="C29" s="113" t="s">
        <v>166</v>
      </c>
      <c r="D29" s="53">
        <v>1896.6</v>
      </c>
      <c r="F29" s="78"/>
      <c r="G29" s="78"/>
      <c r="I29" s="78"/>
    </row>
    <row r="30" spans="1:7" ht="54.75" customHeight="1">
      <c r="A30" s="19" t="s">
        <v>35</v>
      </c>
      <c r="B30" s="112" t="s">
        <v>167</v>
      </c>
      <c r="C30" s="113" t="s">
        <v>166</v>
      </c>
      <c r="D30" s="53">
        <v>46.1</v>
      </c>
      <c r="F30" s="78"/>
      <c r="G30" s="78"/>
    </row>
    <row r="31" spans="1:7" ht="24">
      <c r="A31" s="19" t="s">
        <v>19</v>
      </c>
      <c r="B31" s="43" t="s">
        <v>173</v>
      </c>
      <c r="C31" s="44" t="s">
        <v>172</v>
      </c>
      <c r="D31" s="53">
        <f>D32</f>
        <v>245</v>
      </c>
      <c r="F31" s="78"/>
      <c r="G31" s="78"/>
    </row>
    <row r="32" spans="1:7" ht="60">
      <c r="A32" s="19" t="s">
        <v>19</v>
      </c>
      <c r="B32" s="43" t="s">
        <v>175</v>
      </c>
      <c r="C32" s="44" t="s">
        <v>174</v>
      </c>
      <c r="D32" s="53">
        <f>D33+D34+D35</f>
        <v>245</v>
      </c>
      <c r="F32" s="78"/>
      <c r="G32" s="78"/>
    </row>
    <row r="33" spans="1:7" ht="144">
      <c r="A33" s="19" t="s">
        <v>33</v>
      </c>
      <c r="B33" s="112" t="s">
        <v>176</v>
      </c>
      <c r="C33" s="113" t="s">
        <v>177</v>
      </c>
      <c r="D33" s="53">
        <v>140</v>
      </c>
      <c r="F33" s="78"/>
      <c r="G33" s="78"/>
    </row>
    <row r="34" spans="1:7" ht="144">
      <c r="A34" s="19" t="s">
        <v>34</v>
      </c>
      <c r="B34" s="112" t="s">
        <v>176</v>
      </c>
      <c r="C34" s="113" t="s">
        <v>177</v>
      </c>
      <c r="D34" s="53">
        <v>100</v>
      </c>
      <c r="F34" s="78"/>
      <c r="G34" s="78"/>
    </row>
    <row r="35" spans="1:7" ht="144.75" thickBot="1">
      <c r="A35" s="19" t="s">
        <v>35</v>
      </c>
      <c r="B35" s="112" t="s">
        <v>176</v>
      </c>
      <c r="C35" s="113" t="s">
        <v>177</v>
      </c>
      <c r="D35" s="53">
        <v>5</v>
      </c>
      <c r="F35" s="78"/>
      <c r="G35" s="78"/>
    </row>
    <row r="36" spans="1:7" ht="15" thickBot="1">
      <c r="A36" s="60"/>
      <c r="B36" s="61"/>
      <c r="C36" s="58" t="s">
        <v>40</v>
      </c>
      <c r="D36" s="54">
        <f>D11</f>
        <v>3437.4</v>
      </c>
      <c r="F36" s="78"/>
      <c r="G36" s="78"/>
    </row>
  </sheetData>
  <sheetProtection/>
  <mergeCells count="6">
    <mergeCell ref="C1:D1"/>
    <mergeCell ref="A7:D7"/>
    <mergeCell ref="A8:D8"/>
    <mergeCell ref="B2:D2"/>
    <mergeCell ref="B3:D5"/>
    <mergeCell ref="A6:D6"/>
  </mergeCells>
  <printOptions/>
  <pageMargins left="0.7874015748031497" right="0.7874015748031497" top="0.3937007874015748" bottom="0.1968503937007874" header="0.5118110236220472" footer="0.5118110236220472"/>
  <pageSetup fitToHeight="4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31.875" style="0" customWidth="1"/>
    <col min="2" max="2" width="6.625" style="0" customWidth="1"/>
    <col min="3" max="3" width="9.625" style="0" customWidth="1"/>
    <col min="4" max="4" width="14.375" style="0" customWidth="1"/>
    <col min="5" max="5" width="8.00390625" style="0" customWidth="1"/>
    <col min="6" max="6" width="16.125" style="0" customWidth="1"/>
    <col min="7" max="7" width="11.625" style="0" customWidth="1"/>
    <col min="10" max="10" width="12.375" style="0" customWidth="1"/>
    <col min="11" max="11" width="10.875" style="0" customWidth="1"/>
    <col min="12" max="12" width="10.375" style="0" customWidth="1"/>
  </cols>
  <sheetData>
    <row r="1" spans="1:6" ht="12.75">
      <c r="A1" s="120" t="s">
        <v>147</v>
      </c>
      <c r="B1" s="120"/>
      <c r="C1" s="120"/>
      <c r="D1" s="120"/>
      <c r="E1" s="120"/>
      <c r="F1" s="120"/>
    </row>
    <row r="2" spans="1:6" ht="51.75" customHeight="1">
      <c r="A2" s="121" t="s">
        <v>194</v>
      </c>
      <c r="B2" s="121"/>
      <c r="C2" s="121"/>
      <c r="D2" s="121"/>
      <c r="E2" s="121"/>
      <c r="F2" s="121"/>
    </row>
    <row r="3" spans="1:6" ht="31.5" customHeight="1" thickBot="1">
      <c r="A3" s="124" t="s">
        <v>186</v>
      </c>
      <c r="B3" s="124"/>
      <c r="C3" s="124"/>
      <c r="D3" s="124"/>
      <c r="E3" s="124"/>
      <c r="F3" s="124"/>
    </row>
    <row r="4" spans="1:6" ht="54.75" customHeight="1" thickBot="1">
      <c r="A4" s="99" t="s">
        <v>0</v>
      </c>
      <c r="B4" s="23" t="s">
        <v>41</v>
      </c>
      <c r="C4" s="23" t="s">
        <v>89</v>
      </c>
      <c r="D4" s="23" t="s">
        <v>42</v>
      </c>
      <c r="E4" s="23" t="s">
        <v>93</v>
      </c>
      <c r="F4" s="62" t="s">
        <v>1</v>
      </c>
    </row>
    <row r="5" spans="1:6" ht="44.25" customHeight="1" thickBot="1">
      <c r="A5" s="105" t="s">
        <v>43</v>
      </c>
      <c r="B5" s="2" t="s">
        <v>27</v>
      </c>
      <c r="C5" s="23"/>
      <c r="D5" s="23"/>
      <c r="E5" s="23"/>
      <c r="F5" s="24">
        <f>F6+F13+F19+F25</f>
        <v>3576.4</v>
      </c>
    </row>
    <row r="6" spans="1:10" ht="25.5" customHeight="1">
      <c r="A6" s="106" t="s">
        <v>94</v>
      </c>
      <c r="B6" s="25" t="s">
        <v>27</v>
      </c>
      <c r="C6" s="25" t="s">
        <v>3</v>
      </c>
      <c r="D6" s="25"/>
      <c r="E6" s="25"/>
      <c r="F6" s="85">
        <f>F7+F10</f>
        <v>0</v>
      </c>
      <c r="J6" s="78"/>
    </row>
    <row r="7" spans="1:8" ht="82.5" customHeight="1">
      <c r="A7" s="106" t="s">
        <v>69</v>
      </c>
      <c r="B7" s="25" t="s">
        <v>27</v>
      </c>
      <c r="C7" s="25" t="s">
        <v>4</v>
      </c>
      <c r="D7" s="25"/>
      <c r="E7" s="25"/>
      <c r="F7" s="83">
        <f>F8+F9</f>
        <v>0</v>
      </c>
      <c r="H7" s="78"/>
    </row>
    <row r="8" spans="1:6" ht="84" customHeight="1">
      <c r="A8" s="92" t="s">
        <v>115</v>
      </c>
      <c r="B8" s="25" t="s">
        <v>27</v>
      </c>
      <c r="C8" s="25" t="s">
        <v>4</v>
      </c>
      <c r="D8" s="25" t="s">
        <v>112</v>
      </c>
      <c r="E8" s="25"/>
      <c r="F8" s="27">
        <v>-4334.9</v>
      </c>
    </row>
    <row r="9" spans="1:6" ht="84" customHeight="1">
      <c r="A9" s="94" t="s">
        <v>163</v>
      </c>
      <c r="B9" s="25" t="s">
        <v>27</v>
      </c>
      <c r="C9" s="25" t="s">
        <v>4</v>
      </c>
      <c r="D9" s="25" t="s">
        <v>112</v>
      </c>
      <c r="E9" s="25"/>
      <c r="F9" s="27">
        <v>4334.9</v>
      </c>
    </row>
    <row r="10" spans="1:10" ht="26.25" customHeight="1">
      <c r="A10" s="98" t="s">
        <v>5</v>
      </c>
      <c r="B10" s="25" t="s">
        <v>27</v>
      </c>
      <c r="C10" s="25" t="s">
        <v>71</v>
      </c>
      <c r="D10" s="25"/>
      <c r="E10" s="25"/>
      <c r="F10" s="77">
        <f>F11+F12</f>
        <v>0</v>
      </c>
      <c r="H10" s="78"/>
      <c r="J10" s="78"/>
    </row>
    <row r="11" spans="1:6" ht="80.25" customHeight="1">
      <c r="A11" s="94" t="s">
        <v>116</v>
      </c>
      <c r="B11" s="25" t="s">
        <v>27</v>
      </c>
      <c r="C11" s="25" t="s">
        <v>71</v>
      </c>
      <c r="D11" s="25" t="s">
        <v>113</v>
      </c>
      <c r="E11" s="25"/>
      <c r="F11" s="27">
        <v>-7.5</v>
      </c>
    </row>
    <row r="12" spans="1:6" ht="80.25" customHeight="1">
      <c r="A12" s="94" t="s">
        <v>165</v>
      </c>
      <c r="B12" s="25" t="s">
        <v>27</v>
      </c>
      <c r="C12" s="25" t="s">
        <v>71</v>
      </c>
      <c r="D12" s="25" t="s">
        <v>113</v>
      </c>
      <c r="E12" s="25"/>
      <c r="F12" s="27">
        <v>7.5</v>
      </c>
    </row>
    <row r="13" spans="1:6" ht="18" customHeight="1">
      <c r="A13" s="92" t="s">
        <v>95</v>
      </c>
      <c r="B13" s="25" t="s">
        <v>27</v>
      </c>
      <c r="C13" s="25" t="s">
        <v>7</v>
      </c>
      <c r="D13" s="25"/>
      <c r="E13" s="25"/>
      <c r="F13" s="86">
        <f>F14</f>
        <v>2496.4</v>
      </c>
    </row>
    <row r="14" spans="1:6" ht="21" customHeight="1">
      <c r="A14" s="92" t="s">
        <v>8</v>
      </c>
      <c r="B14" s="25" t="s">
        <v>27</v>
      </c>
      <c r="C14" s="25" t="s">
        <v>9</v>
      </c>
      <c r="D14" s="25"/>
      <c r="E14" s="25"/>
      <c r="F14" s="77">
        <f>F15+F17</f>
        <v>2496.4</v>
      </c>
    </row>
    <row r="15" spans="1:6" ht="69" customHeight="1">
      <c r="A15" s="92" t="s">
        <v>154</v>
      </c>
      <c r="B15" s="25" t="s">
        <v>27</v>
      </c>
      <c r="C15" s="25" t="s">
        <v>9</v>
      </c>
      <c r="D15" s="25" t="s">
        <v>110</v>
      </c>
      <c r="E15" s="25"/>
      <c r="F15" s="27">
        <f>F16</f>
        <v>1921.4</v>
      </c>
    </row>
    <row r="16" spans="1:10" ht="40.5" customHeight="1">
      <c r="A16" s="94" t="s">
        <v>109</v>
      </c>
      <c r="B16" s="25" t="s">
        <v>27</v>
      </c>
      <c r="C16" s="25" t="s">
        <v>9</v>
      </c>
      <c r="D16" s="25" t="s">
        <v>110</v>
      </c>
      <c r="E16" s="25" t="s">
        <v>90</v>
      </c>
      <c r="F16" s="26">
        <v>1921.4</v>
      </c>
      <c r="H16" s="78"/>
      <c r="I16" s="78"/>
      <c r="J16" s="78"/>
    </row>
    <row r="17" spans="1:6" ht="81.75" customHeight="1">
      <c r="A17" s="92" t="s">
        <v>192</v>
      </c>
      <c r="B17" s="25" t="s">
        <v>27</v>
      </c>
      <c r="C17" s="25" t="s">
        <v>9</v>
      </c>
      <c r="D17" s="25" t="s">
        <v>191</v>
      </c>
      <c r="E17" s="25"/>
      <c r="F17" s="27">
        <f>F18</f>
        <v>575</v>
      </c>
    </row>
    <row r="18" spans="1:10" ht="40.5" customHeight="1">
      <c r="A18" s="94" t="s">
        <v>109</v>
      </c>
      <c r="B18" s="25" t="s">
        <v>27</v>
      </c>
      <c r="C18" s="25" t="s">
        <v>9</v>
      </c>
      <c r="D18" s="25" t="s">
        <v>191</v>
      </c>
      <c r="E18" s="25" t="s">
        <v>90</v>
      </c>
      <c r="F18" s="26">
        <v>575</v>
      </c>
      <c r="H18" s="78"/>
      <c r="I18" s="78"/>
      <c r="J18" s="78"/>
    </row>
    <row r="19" spans="1:6" ht="17.25" customHeight="1">
      <c r="A19" s="93" t="s">
        <v>96</v>
      </c>
      <c r="B19" s="25" t="s">
        <v>27</v>
      </c>
      <c r="C19" s="25" t="s">
        <v>10</v>
      </c>
      <c r="D19" s="25"/>
      <c r="E19" s="25"/>
      <c r="F19" s="86">
        <f>F20</f>
        <v>1080</v>
      </c>
    </row>
    <row r="20" spans="1:6" ht="18" customHeight="1">
      <c r="A20" s="93" t="s">
        <v>44</v>
      </c>
      <c r="B20" s="25" t="s">
        <v>27</v>
      </c>
      <c r="C20" s="25" t="s">
        <v>11</v>
      </c>
      <c r="D20" s="25"/>
      <c r="E20" s="25"/>
      <c r="F20" s="77">
        <f>F23+F21</f>
        <v>1080</v>
      </c>
    </row>
    <row r="21" spans="1:6" ht="77.25" customHeight="1">
      <c r="A21" s="92" t="s">
        <v>153</v>
      </c>
      <c r="B21" s="25" t="s">
        <v>27</v>
      </c>
      <c r="C21" s="25" t="s">
        <v>11</v>
      </c>
      <c r="D21" s="25" t="s">
        <v>111</v>
      </c>
      <c r="E21" s="25"/>
      <c r="F21" s="31">
        <f>F22</f>
        <v>280</v>
      </c>
    </row>
    <row r="22" spans="1:8" ht="45.75" customHeight="1">
      <c r="A22" s="94" t="s">
        <v>109</v>
      </c>
      <c r="B22" s="25" t="s">
        <v>27</v>
      </c>
      <c r="C22" s="25" t="s">
        <v>11</v>
      </c>
      <c r="D22" s="25" t="s">
        <v>111</v>
      </c>
      <c r="E22" s="25" t="s">
        <v>90</v>
      </c>
      <c r="F22" s="30">
        <v>280</v>
      </c>
      <c r="H22" s="78"/>
    </row>
    <row r="23" spans="1:6" ht="84.75" customHeight="1">
      <c r="A23" s="93" t="s">
        <v>155</v>
      </c>
      <c r="B23" s="25" t="s">
        <v>27</v>
      </c>
      <c r="C23" s="25" t="s">
        <v>11</v>
      </c>
      <c r="D23" s="25" t="s">
        <v>126</v>
      </c>
      <c r="E23" s="25"/>
      <c r="F23" s="27">
        <f>F24</f>
        <v>800</v>
      </c>
    </row>
    <row r="24" spans="1:8" ht="44.25" customHeight="1">
      <c r="A24" s="94" t="s">
        <v>109</v>
      </c>
      <c r="B24" s="25" t="s">
        <v>27</v>
      </c>
      <c r="C24" s="25" t="s">
        <v>11</v>
      </c>
      <c r="D24" s="25" t="s">
        <v>126</v>
      </c>
      <c r="E24" s="25" t="s">
        <v>90</v>
      </c>
      <c r="F24" s="26">
        <v>800</v>
      </c>
      <c r="H24" s="78"/>
    </row>
    <row r="25" spans="1:6" ht="21.75" customHeight="1">
      <c r="A25" s="92" t="s">
        <v>98</v>
      </c>
      <c r="B25" s="25" t="s">
        <v>27</v>
      </c>
      <c r="C25" s="25" t="s">
        <v>97</v>
      </c>
      <c r="D25" s="25"/>
      <c r="E25" s="25"/>
      <c r="F25" s="85">
        <f>F26</f>
        <v>0</v>
      </c>
    </row>
    <row r="26" spans="1:6" ht="24" customHeight="1">
      <c r="A26" s="92" t="s">
        <v>13</v>
      </c>
      <c r="B26" s="25" t="s">
        <v>27</v>
      </c>
      <c r="C26" s="25" t="s">
        <v>45</v>
      </c>
      <c r="D26" s="25"/>
      <c r="E26" s="25"/>
      <c r="F26" s="83">
        <f>F27+F28</f>
        <v>0</v>
      </c>
    </row>
    <row r="27" spans="1:6" ht="96.75" customHeight="1">
      <c r="A27" s="92" t="s">
        <v>117</v>
      </c>
      <c r="B27" s="25" t="s">
        <v>27</v>
      </c>
      <c r="C27" s="25" t="s">
        <v>45</v>
      </c>
      <c r="D27" s="25" t="s">
        <v>114</v>
      </c>
      <c r="E27" s="25"/>
      <c r="F27" s="27">
        <v>-16839.2</v>
      </c>
    </row>
    <row r="28" spans="1:6" ht="96.75" customHeight="1" thickBot="1">
      <c r="A28" s="94" t="s">
        <v>164</v>
      </c>
      <c r="B28" s="25" t="s">
        <v>27</v>
      </c>
      <c r="C28" s="25" t="s">
        <v>45</v>
      </c>
      <c r="D28" s="25" t="s">
        <v>114</v>
      </c>
      <c r="E28" s="25"/>
      <c r="F28" s="27">
        <v>16839.2</v>
      </c>
    </row>
    <row r="29" spans="1:10" ht="19.5" thickBot="1">
      <c r="A29" s="122"/>
      <c r="B29" s="123"/>
      <c r="C29" s="123"/>
      <c r="D29" s="123"/>
      <c r="E29" s="123"/>
      <c r="F29" s="65">
        <f>F5</f>
        <v>3576.4</v>
      </c>
      <c r="J29" s="107"/>
    </row>
    <row r="30" ht="12.75">
      <c r="J30" s="107"/>
    </row>
    <row r="34" ht="12.75">
      <c r="H34" s="107"/>
    </row>
    <row r="53" ht="12.75">
      <c r="G53" s="107"/>
    </row>
  </sheetData>
  <sheetProtection/>
  <mergeCells count="4">
    <mergeCell ref="A1:F1"/>
    <mergeCell ref="A2:F2"/>
    <mergeCell ref="A29:E29"/>
    <mergeCell ref="A3:F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34.75390625" style="0" customWidth="1"/>
    <col min="2" max="2" width="8.125" style="0" customWidth="1"/>
    <col min="3" max="3" width="16.875" style="0" customWidth="1"/>
    <col min="4" max="4" width="10.375" style="0" customWidth="1"/>
    <col min="5" max="5" width="14.25390625" style="0" customWidth="1"/>
  </cols>
  <sheetData>
    <row r="1" spans="1:6" ht="12.75">
      <c r="A1" s="120" t="s">
        <v>148</v>
      </c>
      <c r="B1" s="120"/>
      <c r="C1" s="120"/>
      <c r="D1" s="120"/>
      <c r="E1" s="120"/>
      <c r="F1" s="1"/>
    </row>
    <row r="2" spans="1:6" ht="51.75" customHeight="1">
      <c r="A2" s="121" t="s">
        <v>194</v>
      </c>
      <c r="B2" s="121"/>
      <c r="C2" s="121"/>
      <c r="D2" s="121"/>
      <c r="E2" s="121"/>
      <c r="F2" s="115"/>
    </row>
    <row r="3" spans="1:5" ht="78" customHeight="1" thickBot="1">
      <c r="A3" s="124" t="s">
        <v>187</v>
      </c>
      <c r="B3" s="124"/>
      <c r="C3" s="124"/>
      <c r="D3" s="124"/>
      <c r="E3" s="128"/>
    </row>
    <row r="4" spans="1:5" ht="60" customHeight="1" thickBot="1">
      <c r="A4" s="99" t="s">
        <v>46</v>
      </c>
      <c r="B4" s="23" t="s">
        <v>124</v>
      </c>
      <c r="C4" s="23" t="s">
        <v>42</v>
      </c>
      <c r="D4" s="23" t="s">
        <v>93</v>
      </c>
      <c r="E4" s="100" t="s">
        <v>1</v>
      </c>
    </row>
    <row r="5" spans="1:5" ht="28.5" customHeight="1" thickBot="1">
      <c r="A5" s="84" t="s">
        <v>2</v>
      </c>
      <c r="B5" s="39" t="s">
        <v>118</v>
      </c>
      <c r="C5" s="35"/>
      <c r="D5" s="35"/>
      <c r="E5" s="79">
        <f>E6+E9</f>
        <v>0</v>
      </c>
    </row>
    <row r="6" spans="1:5" ht="82.5" customHeight="1">
      <c r="A6" s="95" t="s">
        <v>69</v>
      </c>
      <c r="B6" s="37" t="s">
        <v>120</v>
      </c>
      <c r="C6" s="36"/>
      <c r="D6" s="36"/>
      <c r="E6" s="81">
        <f>E7+E8</f>
        <v>0</v>
      </c>
    </row>
    <row r="7" spans="1:5" ht="77.25" customHeight="1">
      <c r="A7" s="92" t="s">
        <v>115</v>
      </c>
      <c r="B7" s="25" t="s">
        <v>4</v>
      </c>
      <c r="C7" s="25" t="s">
        <v>112</v>
      </c>
      <c r="D7" s="25"/>
      <c r="E7" s="30">
        <f>'Приложение 2'!F8</f>
        <v>-4334.9</v>
      </c>
    </row>
    <row r="8" spans="1:5" ht="71.25" customHeight="1">
      <c r="A8" s="92" t="s">
        <v>163</v>
      </c>
      <c r="B8" s="25" t="s">
        <v>4</v>
      </c>
      <c r="C8" s="25" t="s">
        <v>112</v>
      </c>
      <c r="D8" s="25" t="s">
        <v>91</v>
      </c>
      <c r="E8" s="30">
        <f>'Приложение 2'!F9</f>
        <v>4334.9</v>
      </c>
    </row>
    <row r="9" spans="1:5" ht="17.25" customHeight="1">
      <c r="A9" s="96" t="s">
        <v>5</v>
      </c>
      <c r="B9" s="37" t="s">
        <v>121</v>
      </c>
      <c r="C9" s="36"/>
      <c r="D9" s="36"/>
      <c r="E9" s="81">
        <f>E10+E11</f>
        <v>0</v>
      </c>
    </row>
    <row r="10" spans="1:5" ht="88.5" customHeight="1">
      <c r="A10" s="92" t="s">
        <v>116</v>
      </c>
      <c r="B10" s="25" t="s">
        <v>71</v>
      </c>
      <c r="C10" s="25" t="s">
        <v>113</v>
      </c>
      <c r="D10" s="25"/>
      <c r="E10" s="30">
        <f>'Приложение 2'!F11</f>
        <v>-7.5</v>
      </c>
    </row>
    <row r="11" spans="1:5" ht="73.5" customHeight="1" thickBot="1">
      <c r="A11" s="92" t="s">
        <v>165</v>
      </c>
      <c r="B11" s="25" t="s">
        <v>71</v>
      </c>
      <c r="C11" s="25" t="s">
        <v>113</v>
      </c>
      <c r="D11" s="25" t="s">
        <v>90</v>
      </c>
      <c r="E11" s="30">
        <f>'Приложение 2'!F12</f>
        <v>7.5</v>
      </c>
    </row>
    <row r="12" spans="1:7" ht="28.5" customHeight="1" thickBot="1">
      <c r="A12" s="84" t="s">
        <v>6</v>
      </c>
      <c r="B12" s="39" t="s">
        <v>122</v>
      </c>
      <c r="C12" s="35"/>
      <c r="D12" s="35"/>
      <c r="E12" s="79">
        <f>E13</f>
        <v>2496.4</v>
      </c>
      <c r="G12" s="78"/>
    </row>
    <row r="13" spans="1:5" ht="17.25" customHeight="1">
      <c r="A13" s="101" t="s">
        <v>8</v>
      </c>
      <c r="B13" s="38" t="s">
        <v>119</v>
      </c>
      <c r="C13" s="38"/>
      <c r="D13" s="38"/>
      <c r="E13" s="80">
        <f>E14+E16</f>
        <v>2496.4</v>
      </c>
    </row>
    <row r="14" spans="1:5" ht="58.5" customHeight="1">
      <c r="A14" s="92" t="s">
        <v>154</v>
      </c>
      <c r="B14" s="25" t="s">
        <v>9</v>
      </c>
      <c r="C14" s="25" t="s">
        <v>110</v>
      </c>
      <c r="D14" s="25"/>
      <c r="E14" s="30">
        <f>E15</f>
        <v>1921.4</v>
      </c>
    </row>
    <row r="15" spans="1:8" ht="40.5" customHeight="1">
      <c r="A15" s="92" t="s">
        <v>109</v>
      </c>
      <c r="B15" s="25" t="s">
        <v>9</v>
      </c>
      <c r="C15" s="25" t="s">
        <v>110</v>
      </c>
      <c r="D15" s="25" t="s">
        <v>90</v>
      </c>
      <c r="E15" s="30">
        <f>'Приложение 2'!F16</f>
        <v>1921.4</v>
      </c>
      <c r="H15" s="78"/>
    </row>
    <row r="16" spans="1:5" ht="76.5">
      <c r="A16" s="92" t="s">
        <v>192</v>
      </c>
      <c r="B16" s="25" t="s">
        <v>9</v>
      </c>
      <c r="C16" s="25" t="s">
        <v>191</v>
      </c>
      <c r="D16" s="25"/>
      <c r="E16" s="30">
        <f>E17</f>
        <v>575</v>
      </c>
    </row>
    <row r="17" spans="1:8" ht="40.5" customHeight="1" thickBot="1">
      <c r="A17" s="92" t="s">
        <v>109</v>
      </c>
      <c r="B17" s="25" t="s">
        <v>9</v>
      </c>
      <c r="C17" s="25" t="s">
        <v>191</v>
      </c>
      <c r="D17" s="25" t="s">
        <v>90</v>
      </c>
      <c r="E17" s="30">
        <f>'Приложение 2'!F18</f>
        <v>575</v>
      </c>
      <c r="H17" s="78"/>
    </row>
    <row r="18" spans="1:5" ht="30" customHeight="1" thickBot="1">
      <c r="A18" s="84" t="s">
        <v>82</v>
      </c>
      <c r="B18" s="39" t="s">
        <v>123</v>
      </c>
      <c r="C18" s="35"/>
      <c r="D18" s="35"/>
      <c r="E18" s="79">
        <f>E19</f>
        <v>1080</v>
      </c>
    </row>
    <row r="19" spans="1:5" ht="16.5" customHeight="1">
      <c r="A19" s="103" t="s">
        <v>44</v>
      </c>
      <c r="B19" s="38" t="s">
        <v>118</v>
      </c>
      <c r="C19" s="38"/>
      <c r="D19" s="38"/>
      <c r="E19" s="104">
        <f>E22+E20</f>
        <v>1080</v>
      </c>
    </row>
    <row r="20" spans="1:12" ht="69" customHeight="1">
      <c r="A20" s="92" t="s">
        <v>153</v>
      </c>
      <c r="B20" s="25" t="s">
        <v>11</v>
      </c>
      <c r="C20" s="25" t="s">
        <v>111</v>
      </c>
      <c r="D20" s="25"/>
      <c r="E20" s="30">
        <f>E21</f>
        <v>280</v>
      </c>
      <c r="I20" s="78"/>
      <c r="L20" s="78"/>
    </row>
    <row r="21" spans="1:5" ht="39" customHeight="1">
      <c r="A21" s="92" t="s">
        <v>109</v>
      </c>
      <c r="B21" s="25" t="s">
        <v>11</v>
      </c>
      <c r="C21" s="25" t="s">
        <v>111</v>
      </c>
      <c r="D21" s="25" t="s">
        <v>90</v>
      </c>
      <c r="E21" s="30">
        <f>'Приложение 2'!F22</f>
        <v>280</v>
      </c>
    </row>
    <row r="22" spans="1:12" ht="66.75" customHeight="1">
      <c r="A22" s="93" t="s">
        <v>155</v>
      </c>
      <c r="B22" s="25" t="s">
        <v>11</v>
      </c>
      <c r="C22" s="25" t="s">
        <v>126</v>
      </c>
      <c r="D22" s="25"/>
      <c r="E22" s="30">
        <f>E23</f>
        <v>800</v>
      </c>
      <c r="I22" s="78"/>
      <c r="L22" s="78"/>
    </row>
    <row r="23" spans="1:14" ht="46.5" customHeight="1" thickBot="1">
      <c r="A23" s="102" t="s">
        <v>109</v>
      </c>
      <c r="B23" s="33" t="s">
        <v>11</v>
      </c>
      <c r="C23" s="33" t="s">
        <v>126</v>
      </c>
      <c r="D23" s="33" t="s">
        <v>90</v>
      </c>
      <c r="E23" s="34">
        <f>'Приложение 2'!F24</f>
        <v>800</v>
      </c>
      <c r="N23" s="78"/>
    </row>
    <row r="24" spans="1:5" ht="23.25" customHeight="1" thickBot="1">
      <c r="A24" s="84" t="s">
        <v>12</v>
      </c>
      <c r="B24" s="35">
        <v>10</v>
      </c>
      <c r="C24" s="35"/>
      <c r="D24" s="35"/>
      <c r="E24" s="79">
        <f>E25</f>
        <v>0</v>
      </c>
    </row>
    <row r="25" spans="1:5" ht="19.5" customHeight="1">
      <c r="A25" s="91" t="s">
        <v>13</v>
      </c>
      <c r="B25" s="37" t="s">
        <v>120</v>
      </c>
      <c r="C25" s="36"/>
      <c r="D25" s="36"/>
      <c r="E25" s="81">
        <f>E26+E27</f>
        <v>0</v>
      </c>
    </row>
    <row r="26" spans="1:9" ht="81.75" customHeight="1">
      <c r="A26" s="97" t="s">
        <v>117</v>
      </c>
      <c r="B26" s="25" t="s">
        <v>45</v>
      </c>
      <c r="C26" s="25" t="s">
        <v>114</v>
      </c>
      <c r="D26" s="25"/>
      <c r="E26" s="30">
        <f>'Приложение 2'!F27</f>
        <v>-16839.2</v>
      </c>
      <c r="G26" s="78"/>
      <c r="I26" s="78"/>
    </row>
    <row r="27" spans="1:5" ht="66.75" customHeight="1" thickBot="1">
      <c r="A27" s="97" t="s">
        <v>164</v>
      </c>
      <c r="B27" s="25">
        <v>1004</v>
      </c>
      <c r="C27" s="25" t="s">
        <v>114</v>
      </c>
      <c r="D27" s="25" t="s">
        <v>92</v>
      </c>
      <c r="E27" s="30">
        <f>'Приложение 2'!F28</f>
        <v>16839.2</v>
      </c>
    </row>
    <row r="28" spans="1:11" ht="19.5" customHeight="1" thickBot="1">
      <c r="A28" s="125">
        <f>E5+E12+E18+E24</f>
        <v>3576.4</v>
      </c>
      <c r="B28" s="126"/>
      <c r="C28" s="126"/>
      <c r="D28" s="126"/>
      <c r="E28" s="127"/>
      <c r="I28" s="70"/>
      <c r="J28" s="70"/>
      <c r="K28" s="70"/>
    </row>
  </sheetData>
  <sheetProtection/>
  <mergeCells count="4">
    <mergeCell ref="A1:E1"/>
    <mergeCell ref="A2:E2"/>
    <mergeCell ref="A28:E28"/>
    <mergeCell ref="A3:E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7.25390625" style="0" customWidth="1"/>
    <col min="2" max="2" width="38.75390625" style="0" customWidth="1"/>
    <col min="3" max="3" width="13.125" style="0" customWidth="1"/>
  </cols>
  <sheetData>
    <row r="1" spans="1:3" ht="12.75">
      <c r="A1" s="20"/>
      <c r="B1" s="129" t="s">
        <v>151</v>
      </c>
      <c r="C1" s="129"/>
    </row>
    <row r="2" spans="1:6" ht="51.75" customHeight="1">
      <c r="A2" s="121" t="s">
        <v>194</v>
      </c>
      <c r="B2" s="121"/>
      <c r="C2" s="121"/>
      <c r="D2" s="115"/>
      <c r="E2" s="115"/>
      <c r="F2" s="115"/>
    </row>
    <row r="3" spans="1:3" ht="12.75">
      <c r="A3" s="20"/>
      <c r="B3" s="120" t="s">
        <v>190</v>
      </c>
      <c r="C3" s="120"/>
    </row>
    <row r="4" spans="1:3" ht="12.75">
      <c r="A4" s="20"/>
      <c r="B4" s="121" t="s">
        <v>161</v>
      </c>
      <c r="C4" s="121"/>
    </row>
    <row r="5" spans="1:3" ht="12.75">
      <c r="A5" s="20"/>
      <c r="B5" s="121"/>
      <c r="C5" s="121"/>
    </row>
    <row r="6" spans="1:3" ht="15.75" customHeight="1">
      <c r="A6" s="20"/>
      <c r="B6" s="121"/>
      <c r="C6" s="121"/>
    </row>
    <row r="7" spans="1:3" ht="40.5" customHeight="1" thickBot="1">
      <c r="A7" s="132" t="s">
        <v>160</v>
      </c>
      <c r="B7" s="133"/>
      <c r="C7" s="133"/>
    </row>
    <row r="8" spans="1:3" ht="31.5" customHeight="1" thickBot="1">
      <c r="A8" s="87" t="s">
        <v>47</v>
      </c>
      <c r="B8" s="66" t="s">
        <v>72</v>
      </c>
      <c r="C8" s="67" t="s">
        <v>63</v>
      </c>
    </row>
    <row r="9" spans="1:3" ht="44.25" customHeight="1" thickBot="1">
      <c r="A9" s="88" t="s">
        <v>48</v>
      </c>
      <c r="B9" s="39" t="s">
        <v>49</v>
      </c>
      <c r="C9" s="68">
        <f>C10</f>
        <v>1139</v>
      </c>
    </row>
    <row r="10" spans="1:3" ht="34.5" customHeight="1">
      <c r="A10" s="42" t="s">
        <v>50</v>
      </c>
      <c r="B10" s="29" t="s">
        <v>106</v>
      </c>
      <c r="C10" s="110">
        <f>C15-C11</f>
        <v>1139</v>
      </c>
    </row>
    <row r="11" spans="1:3" ht="19.5" customHeight="1">
      <c r="A11" s="40" t="s">
        <v>51</v>
      </c>
      <c r="B11" s="25" t="s">
        <v>52</v>
      </c>
      <c r="C11" s="32">
        <f>C12</f>
        <v>103540.2</v>
      </c>
    </row>
    <row r="12" spans="1:3" ht="21.75" customHeight="1">
      <c r="A12" s="40" t="s">
        <v>53</v>
      </c>
      <c r="B12" s="28" t="s">
        <v>54</v>
      </c>
      <c r="C12" s="32">
        <f>C13</f>
        <v>103540.2</v>
      </c>
    </row>
    <row r="13" spans="1:3" ht="30.75" customHeight="1">
      <c r="A13" s="40" t="s">
        <v>55</v>
      </c>
      <c r="B13" s="28" t="s">
        <v>56</v>
      </c>
      <c r="C13" s="32">
        <f>C14</f>
        <v>103540.2</v>
      </c>
    </row>
    <row r="14" spans="1:3" ht="57" customHeight="1">
      <c r="A14" s="89" t="s">
        <v>67</v>
      </c>
      <c r="B14" s="28" t="s">
        <v>107</v>
      </c>
      <c r="C14" s="109">
        <v>103540.2</v>
      </c>
    </row>
    <row r="15" spans="1:3" ht="18" customHeight="1">
      <c r="A15" s="40" t="s">
        <v>57</v>
      </c>
      <c r="B15" s="25" t="s">
        <v>58</v>
      </c>
      <c r="C15" s="32">
        <f>C16</f>
        <v>104679.2</v>
      </c>
    </row>
    <row r="16" spans="1:3" ht="25.5">
      <c r="A16" s="40" t="s">
        <v>59</v>
      </c>
      <c r="B16" s="28" t="s">
        <v>60</v>
      </c>
      <c r="C16" s="32">
        <f>C17</f>
        <v>104679.2</v>
      </c>
    </row>
    <row r="17" spans="1:3" ht="31.5" customHeight="1">
      <c r="A17" s="40" t="s">
        <v>61</v>
      </c>
      <c r="B17" s="28" t="s">
        <v>62</v>
      </c>
      <c r="C17" s="32">
        <f>C18</f>
        <v>104679.2</v>
      </c>
    </row>
    <row r="18" spans="1:3" ht="66" customHeight="1" thickBot="1">
      <c r="A18" s="90" t="s">
        <v>68</v>
      </c>
      <c r="B18" s="63" t="s">
        <v>108</v>
      </c>
      <c r="C18" s="108">
        <v>104679.2</v>
      </c>
    </row>
    <row r="19" spans="1:3" ht="19.5" thickBot="1">
      <c r="A19" s="130"/>
      <c r="B19" s="131"/>
      <c r="C19" s="69">
        <f>C10</f>
        <v>1139</v>
      </c>
    </row>
  </sheetData>
  <sheetProtection/>
  <mergeCells count="6">
    <mergeCell ref="B1:C1"/>
    <mergeCell ref="A2:C2"/>
    <mergeCell ref="A19:B19"/>
    <mergeCell ref="B3:C3"/>
    <mergeCell ref="B4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0.625" style="0" customWidth="1"/>
    <col min="2" max="2" width="27.25390625" style="0" customWidth="1"/>
    <col min="3" max="3" width="45.625" style="0" customWidth="1"/>
  </cols>
  <sheetData>
    <row r="1" spans="1:3" ht="12.75">
      <c r="A1" s="20"/>
      <c r="B1" s="129" t="s">
        <v>152</v>
      </c>
      <c r="C1" s="129"/>
    </row>
    <row r="2" spans="1:6" ht="51.75" customHeight="1">
      <c r="A2" s="121" t="s">
        <v>194</v>
      </c>
      <c r="B2" s="121"/>
      <c r="C2" s="121"/>
      <c r="D2" s="115"/>
      <c r="E2" s="115"/>
      <c r="F2" s="115"/>
    </row>
    <row r="3" spans="1:3" ht="12.75">
      <c r="A3" s="22"/>
      <c r="B3" s="20"/>
      <c r="C3" s="21" t="s">
        <v>189</v>
      </c>
    </row>
    <row r="4" spans="1:3" ht="12.75">
      <c r="A4" s="22"/>
      <c r="B4" s="20"/>
      <c r="C4" s="121" t="s">
        <v>162</v>
      </c>
    </row>
    <row r="5" spans="1:3" ht="12.75">
      <c r="A5" s="22"/>
      <c r="B5" s="20"/>
      <c r="C5" s="121"/>
    </row>
    <row r="6" spans="1:3" ht="33.75" customHeight="1">
      <c r="A6" s="22"/>
      <c r="B6" s="20"/>
      <c r="C6" s="121"/>
    </row>
    <row r="7" spans="1:3" ht="40.5" customHeight="1" thickBot="1">
      <c r="A7" s="138" t="s">
        <v>127</v>
      </c>
      <c r="B7" s="138"/>
      <c r="C7" s="138"/>
    </row>
    <row r="8" spans="1:3" ht="31.5" customHeight="1" thickBot="1">
      <c r="A8" s="134" t="s">
        <v>64</v>
      </c>
      <c r="B8" s="135"/>
      <c r="C8" s="136" t="s">
        <v>46</v>
      </c>
    </row>
    <row r="9" spans="1:3" ht="57.75" customHeight="1" thickBot="1">
      <c r="A9" s="41" t="s">
        <v>65</v>
      </c>
      <c r="B9" s="41" t="s">
        <v>66</v>
      </c>
      <c r="C9" s="137"/>
    </row>
    <row r="10" spans="1:3" ht="34.5" customHeight="1">
      <c r="A10" s="71">
        <v>182</v>
      </c>
      <c r="B10" s="72"/>
      <c r="C10" s="73" t="s">
        <v>128</v>
      </c>
    </row>
    <row r="11" spans="1:3" ht="37.5" customHeight="1">
      <c r="A11" s="42" t="s">
        <v>24</v>
      </c>
      <c r="B11" s="29" t="s">
        <v>22</v>
      </c>
      <c r="C11" s="64" t="s">
        <v>23</v>
      </c>
    </row>
    <row r="12" spans="1:3" ht="27.75" customHeight="1">
      <c r="A12" s="42" t="s">
        <v>24</v>
      </c>
      <c r="B12" s="29" t="s">
        <v>129</v>
      </c>
      <c r="C12" s="64" t="s">
        <v>25</v>
      </c>
    </row>
    <row r="13" spans="1:3" ht="40.5" customHeight="1">
      <c r="A13" s="42">
        <v>182</v>
      </c>
      <c r="B13" s="29" t="s">
        <v>73</v>
      </c>
      <c r="C13" s="64" t="s">
        <v>25</v>
      </c>
    </row>
    <row r="14" spans="1:3" ht="44.25" customHeight="1">
      <c r="A14" s="42">
        <v>182</v>
      </c>
      <c r="B14" s="29" t="s">
        <v>74</v>
      </c>
      <c r="C14" s="64" t="s">
        <v>75</v>
      </c>
    </row>
    <row r="15" spans="1:3" ht="44.25" customHeight="1">
      <c r="A15" s="42" t="s">
        <v>24</v>
      </c>
      <c r="B15" s="29" t="s">
        <v>87</v>
      </c>
      <c r="C15" s="64" t="s">
        <v>26</v>
      </c>
    </row>
    <row r="16" spans="1:3" ht="70.5" customHeight="1">
      <c r="A16" s="42">
        <v>182</v>
      </c>
      <c r="B16" s="29" t="s">
        <v>76</v>
      </c>
      <c r="C16" s="116" t="s">
        <v>139</v>
      </c>
    </row>
    <row r="17" spans="1:3" ht="53.25" customHeight="1">
      <c r="A17" s="42">
        <v>182</v>
      </c>
      <c r="B17" s="29" t="s">
        <v>77</v>
      </c>
      <c r="C17" s="64" t="s">
        <v>78</v>
      </c>
    </row>
    <row r="18" spans="1:3" ht="38.25" customHeight="1">
      <c r="A18" s="42">
        <v>182</v>
      </c>
      <c r="B18" s="29" t="s">
        <v>130</v>
      </c>
      <c r="C18" s="64" t="s">
        <v>140</v>
      </c>
    </row>
    <row r="19" spans="1:3" ht="25.5">
      <c r="A19" s="42">
        <v>182</v>
      </c>
      <c r="B19" s="29" t="s">
        <v>88</v>
      </c>
      <c r="C19" s="64" t="s">
        <v>131</v>
      </c>
    </row>
    <row r="20" spans="1:3" ht="25.5">
      <c r="A20" s="42">
        <v>182</v>
      </c>
      <c r="B20" s="29" t="s">
        <v>79</v>
      </c>
      <c r="C20" s="64" t="s">
        <v>131</v>
      </c>
    </row>
    <row r="21" spans="1:3" ht="38.25">
      <c r="A21" s="42">
        <v>182</v>
      </c>
      <c r="B21" s="29" t="s">
        <v>80</v>
      </c>
      <c r="C21" s="64" t="s">
        <v>137</v>
      </c>
    </row>
    <row r="22" spans="1:3" ht="25.5">
      <c r="A22" s="42">
        <v>182</v>
      </c>
      <c r="B22" s="29" t="s">
        <v>99</v>
      </c>
      <c r="C22" s="64" t="s">
        <v>100</v>
      </c>
    </row>
    <row r="23" spans="1:3" ht="38.25">
      <c r="A23" s="42">
        <v>182</v>
      </c>
      <c r="B23" s="29" t="s">
        <v>101</v>
      </c>
      <c r="C23" s="64" t="s">
        <v>132</v>
      </c>
    </row>
    <row r="24" spans="1:3" ht="25.5">
      <c r="A24" s="71">
        <v>806</v>
      </c>
      <c r="B24" s="72"/>
      <c r="C24" s="73" t="s">
        <v>150</v>
      </c>
    </row>
    <row r="25" spans="1:3" ht="51" customHeight="1">
      <c r="A25" s="42">
        <v>806</v>
      </c>
      <c r="B25" s="29" t="s">
        <v>167</v>
      </c>
      <c r="C25" s="116" t="s">
        <v>166</v>
      </c>
    </row>
    <row r="26" spans="1:3" ht="153">
      <c r="A26" s="42">
        <v>806</v>
      </c>
      <c r="B26" s="29" t="s">
        <v>176</v>
      </c>
      <c r="C26" s="64" t="s">
        <v>177</v>
      </c>
    </row>
    <row r="27" spans="1:3" ht="25.5">
      <c r="A27" s="71">
        <v>807</v>
      </c>
      <c r="B27" s="72"/>
      <c r="C27" s="73" t="s">
        <v>138</v>
      </c>
    </row>
    <row r="28" spans="1:3" ht="54.75" customHeight="1">
      <c r="A28" s="42">
        <v>807</v>
      </c>
      <c r="B28" s="29" t="s">
        <v>167</v>
      </c>
      <c r="C28" s="116" t="s">
        <v>166</v>
      </c>
    </row>
    <row r="29" spans="1:3" ht="153">
      <c r="A29" s="42" t="s">
        <v>34</v>
      </c>
      <c r="B29" s="29" t="s">
        <v>176</v>
      </c>
      <c r="C29" s="64" t="s">
        <v>177</v>
      </c>
    </row>
    <row r="30" spans="1:3" ht="25.5">
      <c r="A30" s="71">
        <v>824</v>
      </c>
      <c r="B30" s="72"/>
      <c r="C30" s="73" t="s">
        <v>133</v>
      </c>
    </row>
    <row r="31" spans="1:3" ht="54" customHeight="1">
      <c r="A31" s="42">
        <v>824</v>
      </c>
      <c r="B31" s="29" t="s">
        <v>167</v>
      </c>
      <c r="C31" s="116" t="s">
        <v>166</v>
      </c>
    </row>
    <row r="32" spans="1:3" ht="153">
      <c r="A32" s="42" t="s">
        <v>125</v>
      </c>
      <c r="B32" s="29" t="s">
        <v>176</v>
      </c>
      <c r="C32" s="64" t="s">
        <v>177</v>
      </c>
    </row>
    <row r="33" spans="1:3" ht="25.5">
      <c r="A33" s="71">
        <v>856</v>
      </c>
      <c r="B33" s="72"/>
      <c r="C33" s="73" t="s">
        <v>134</v>
      </c>
    </row>
    <row r="34" spans="1:3" ht="55.5" customHeight="1">
      <c r="A34" s="42">
        <v>856</v>
      </c>
      <c r="B34" s="29" t="s">
        <v>167</v>
      </c>
      <c r="C34" s="116" t="s">
        <v>166</v>
      </c>
    </row>
    <row r="35" spans="1:3" ht="153">
      <c r="A35" s="42" t="s">
        <v>35</v>
      </c>
      <c r="B35" s="29" t="s">
        <v>176</v>
      </c>
      <c r="C35" s="64" t="s">
        <v>177</v>
      </c>
    </row>
    <row r="36" spans="1:3" ht="12.75">
      <c r="A36" s="71">
        <v>867</v>
      </c>
      <c r="B36" s="72"/>
      <c r="C36" s="73" t="s">
        <v>135</v>
      </c>
    </row>
    <row r="37" spans="1:3" ht="76.5">
      <c r="A37" s="42">
        <v>867</v>
      </c>
      <c r="B37" s="29" t="s">
        <v>136</v>
      </c>
      <c r="C37" s="64" t="s">
        <v>142</v>
      </c>
    </row>
    <row r="38" spans="1:3" ht="25.5">
      <c r="A38" s="71" t="s">
        <v>27</v>
      </c>
      <c r="B38" s="72"/>
      <c r="C38" s="73" t="s">
        <v>43</v>
      </c>
    </row>
    <row r="39" spans="1:3" ht="51">
      <c r="A39" s="42" t="s">
        <v>27</v>
      </c>
      <c r="B39" s="29" t="s">
        <v>145</v>
      </c>
      <c r="C39" s="64" t="s">
        <v>104</v>
      </c>
    </row>
    <row r="40" spans="1:3" ht="63.75">
      <c r="A40" s="42" t="s">
        <v>27</v>
      </c>
      <c r="B40" s="29" t="s">
        <v>156</v>
      </c>
      <c r="C40" s="64" t="s">
        <v>37</v>
      </c>
    </row>
    <row r="41" spans="1:3" ht="102">
      <c r="A41" s="42" t="s">
        <v>27</v>
      </c>
      <c r="B41" s="29" t="s">
        <v>157</v>
      </c>
      <c r="C41" s="64" t="s">
        <v>38</v>
      </c>
    </row>
    <row r="42" spans="1:3" ht="63.75">
      <c r="A42" s="42" t="s">
        <v>27</v>
      </c>
      <c r="B42" s="29" t="s">
        <v>146</v>
      </c>
      <c r="C42" s="64" t="s">
        <v>105</v>
      </c>
    </row>
    <row r="43" spans="1:3" ht="51">
      <c r="A43" s="42" t="s">
        <v>27</v>
      </c>
      <c r="B43" s="29" t="s">
        <v>158</v>
      </c>
      <c r="C43" s="64" t="s">
        <v>39</v>
      </c>
    </row>
    <row r="44" spans="1:3" ht="51.75" thickBot="1">
      <c r="A44" s="74" t="s">
        <v>27</v>
      </c>
      <c r="B44" s="75" t="s">
        <v>159</v>
      </c>
      <c r="C44" s="76" t="s">
        <v>70</v>
      </c>
    </row>
  </sheetData>
  <sheetProtection/>
  <mergeCells count="6">
    <mergeCell ref="B1:C1"/>
    <mergeCell ref="A2:C2"/>
    <mergeCell ref="A8:B8"/>
    <mergeCell ref="C8:C9"/>
    <mergeCell ref="A7:C7"/>
    <mergeCell ref="C4:C6"/>
  </mergeCells>
  <printOptions/>
  <pageMargins left="0.75" right="0.75" top="0.2" bottom="0.2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60.875" style="0" customWidth="1"/>
    <col min="2" max="2" width="10.00390625" style="0" customWidth="1"/>
    <col min="3" max="3" width="17.125" style="0" customWidth="1"/>
  </cols>
  <sheetData>
    <row r="1" spans="1:3" ht="12.75">
      <c r="A1" s="20"/>
      <c r="B1" s="129" t="s">
        <v>149</v>
      </c>
      <c r="C1" s="129"/>
    </row>
    <row r="2" spans="1:6" ht="51.75" customHeight="1">
      <c r="A2" s="121" t="s">
        <v>194</v>
      </c>
      <c r="B2" s="121"/>
      <c r="C2" s="121"/>
      <c r="D2" s="115"/>
      <c r="E2" s="115"/>
      <c r="F2" s="115"/>
    </row>
    <row r="3" spans="1:3" ht="49.5" customHeight="1" thickBot="1">
      <c r="A3" s="124" t="s">
        <v>188</v>
      </c>
      <c r="B3" s="124"/>
      <c r="C3" s="128"/>
    </row>
    <row r="4" spans="1:3" ht="49.5" customHeight="1" thickBot="1">
      <c r="A4" s="99" t="s">
        <v>46</v>
      </c>
      <c r="B4" s="23" t="s">
        <v>124</v>
      </c>
      <c r="C4" s="100" t="s">
        <v>1</v>
      </c>
    </row>
    <row r="5" spans="1:5" ht="28.5" customHeight="1" thickBot="1">
      <c r="A5" s="84" t="s">
        <v>6</v>
      </c>
      <c r="B5" s="39" t="s">
        <v>122</v>
      </c>
      <c r="C5" s="79">
        <f>C6</f>
        <v>2496.4</v>
      </c>
      <c r="E5" s="78"/>
    </row>
    <row r="6" spans="1:3" ht="17.25" customHeight="1" thickBot="1">
      <c r="A6" s="101" t="s">
        <v>8</v>
      </c>
      <c r="B6" s="38" t="s">
        <v>119</v>
      </c>
      <c r="C6" s="80">
        <f>'Приложение 3'!E13</f>
        <v>2496.4</v>
      </c>
    </row>
    <row r="7" spans="1:3" ht="25.5" customHeight="1" thickBot="1">
      <c r="A7" s="84" t="s">
        <v>82</v>
      </c>
      <c r="B7" s="39" t="s">
        <v>123</v>
      </c>
      <c r="C7" s="79">
        <f>C8</f>
        <v>1080</v>
      </c>
    </row>
    <row r="8" spans="1:3" ht="16.5" customHeight="1" thickBot="1">
      <c r="A8" s="103" t="s">
        <v>44</v>
      </c>
      <c r="B8" s="38" t="s">
        <v>118</v>
      </c>
      <c r="C8" s="104">
        <f>'Приложение 2'!F20</f>
        <v>1080</v>
      </c>
    </row>
    <row r="9" spans="1:9" ht="19.5" customHeight="1" thickBot="1">
      <c r="A9" s="125">
        <f>C5+C7</f>
        <v>3576.4</v>
      </c>
      <c r="B9" s="126"/>
      <c r="C9" s="127"/>
      <c r="F9" s="78"/>
      <c r="G9" s="70"/>
      <c r="H9" s="70"/>
      <c r="I9" s="70"/>
    </row>
  </sheetData>
  <sheetProtection/>
  <mergeCells count="4">
    <mergeCell ref="A2:C2"/>
    <mergeCell ref="B1:C1"/>
    <mergeCell ref="A3:C3"/>
    <mergeCell ref="A9:C9"/>
  </mergeCells>
  <printOptions/>
  <pageMargins left="0.2362204724409449" right="0.2362204724409449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2019-11-03T19:09:50Z</cp:lastPrinted>
  <dcterms:created xsi:type="dcterms:W3CDTF">2009-09-03T07:45:13Z</dcterms:created>
  <dcterms:modified xsi:type="dcterms:W3CDTF">2020-03-29T09:34:21Z</dcterms:modified>
  <cp:category/>
  <cp:version/>
  <cp:contentType/>
  <cp:contentStatus/>
</cp:coreProperties>
</file>